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imda-angsm\Documents\Certifications\DP Essentials\DPE Training\5Aug25\"/>
    </mc:Choice>
  </mc:AlternateContent>
  <xr:revisionPtr revIDLastSave="0" documentId="13_ncr:1_{418362E0-0C85-4430-9A2A-1D6910632BD6}" xr6:coauthVersionLast="47" xr6:coauthVersionMax="47" xr10:uidLastSave="{00000000-0000-0000-0000-000000000000}"/>
  <bookViews>
    <workbookView xWindow="-108" yWindow="-108" windowWidth="23256" windowHeight="14856" xr2:uid="{04619156-5ED8-4205-9CF0-4B87A09E5032}"/>
  </bookViews>
  <sheets>
    <sheet name="Instruction" sheetId="8" r:id="rId1"/>
    <sheet name="Organisation Information" sheetId="2" r:id="rId2"/>
    <sheet name="One-time Implementation" sheetId="1" r:id="rId3"/>
    <sheet name="Regular Review" sheetId="3" r:id="rId4"/>
    <sheet name="Result" sheetId="4" r:id="rId5"/>
    <sheet name="Pledge" sheetId="6" r:id="rId6"/>
    <sheet name="Selection" sheetId="7" state="hidden" r:id="rId7"/>
  </sheets>
  <externalReferences>
    <externalReference r:id="rId8"/>
  </externalReferences>
  <definedNames>
    <definedName name="_xlnm._FilterDatabase" localSheetId="2" hidden="1">'One-time Implementation'!$A$5:$G$5</definedName>
    <definedName name="_xlnm._FilterDatabase" localSheetId="3">'Regular Review'!$B$6:$G$6</definedName>
    <definedName name="_xlnm.Print_Area" localSheetId="0">Instruction!$A$1:$J$56</definedName>
    <definedName name="_xlnm.Print_Area" localSheetId="2">'One-time Implementation'!$A$1:$E$70</definedName>
    <definedName name="_xlnm.Print_Area" localSheetId="1">'Organisation Information'!$A$1:$C$21</definedName>
    <definedName name="_xlnm.Print_Area" localSheetId="5">Pledge!$A$1:$L$23</definedName>
    <definedName name="_xlnm.Print_Area" localSheetId="3">'Regular Review'!$A$1:$E$14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4" l="1"/>
  <c r="O7" i="4" l="1"/>
  <c r="Y7" i="4" s="1"/>
  <c r="R7" i="4"/>
  <c r="R20" i="4"/>
  <c r="O20" i="4"/>
  <c r="Y20" i="4" s="1"/>
  <c r="R19" i="4"/>
  <c r="O19" i="4"/>
  <c r="Y19" i="4" s="1"/>
  <c r="V27" i="4"/>
  <c r="R27" i="4"/>
  <c r="O27" i="4"/>
  <c r="Y27" i="4" s="1"/>
  <c r="R18" i="4"/>
  <c r="O18" i="4"/>
  <c r="Y18" i="4" s="1"/>
  <c r="R17" i="4"/>
  <c r="O17" i="4"/>
  <c r="Y17" i="4" s="1"/>
  <c r="V26" i="4"/>
  <c r="R26" i="4"/>
  <c r="O26" i="4"/>
  <c r="Y26" i="4" s="1"/>
  <c r="R16" i="4"/>
  <c r="O16" i="4"/>
  <c r="Y16" i="4" s="1"/>
  <c r="R15" i="4"/>
  <c r="O15" i="4"/>
  <c r="Y15" i="4" s="1"/>
  <c r="R14" i="4"/>
  <c r="O14" i="4"/>
  <c r="Y14" i="4" s="1"/>
  <c r="R13" i="4"/>
  <c r="O13" i="4"/>
  <c r="Y13" i="4" s="1"/>
  <c r="R12" i="4"/>
  <c r="O12" i="4"/>
  <c r="Y12" i="4" s="1"/>
  <c r="V25" i="4"/>
  <c r="R25" i="4"/>
  <c r="O25" i="4"/>
  <c r="Y25" i="4" s="1"/>
  <c r="R11" i="4"/>
  <c r="O11" i="4"/>
  <c r="Y11" i="4" s="1"/>
  <c r="R10" i="4"/>
  <c r="O10" i="4"/>
  <c r="R9" i="4"/>
  <c r="O9" i="4"/>
  <c r="Y9" i="4" s="1"/>
  <c r="R8" i="4"/>
  <c r="O8" i="4"/>
  <c r="Y8" i="4" s="1"/>
  <c r="R21" i="4" l="1"/>
  <c r="R28" i="4"/>
  <c r="Y10" i="4"/>
  <c r="O21" i="4"/>
  <c r="X25" i="4"/>
  <c r="M28" i="4"/>
  <c r="X26" i="4" l="1"/>
  <c r="X27" i="4"/>
  <c r="V28" i="4"/>
  <c r="O28" i="4"/>
  <c r="Y28" i="4" s="1"/>
  <c r="X28" i="4" l="1"/>
  <c r="X13" i="4"/>
  <c r="X12" i="4"/>
  <c r="X15" i="4"/>
  <c r="X18" i="4"/>
  <c r="X7" i="4"/>
  <c r="Y21" i="4"/>
  <c r="X11" i="4"/>
  <c r="X19" i="4"/>
  <c r="X8" i="4"/>
  <c r="V21" i="4"/>
  <c r="X14" i="4"/>
  <c r="X17" i="4"/>
  <c r="X16" i="4"/>
  <c r="X9" i="4"/>
  <c r="X20" i="4"/>
  <c r="X10" i="4"/>
  <c r="X21" i="4" l="1"/>
</calcChain>
</file>

<file path=xl/sharedStrings.xml><?xml version="1.0" encoding="utf-8"?>
<sst xmlns="http://schemas.openxmlformats.org/spreadsheetml/2006/main" count="351" uniqueCount="240">
  <si>
    <t>Date of review</t>
  </si>
  <si>
    <t>Proposed completion evidences</t>
  </si>
  <si>
    <t>Implementation Status</t>
  </si>
  <si>
    <t>Remarks</t>
  </si>
  <si>
    <t>Company's Data Protection Notice</t>
  </si>
  <si>
    <t>Data Protection/
Cybersecurity</t>
  </si>
  <si>
    <t>Data Protection</t>
  </si>
  <si>
    <t>Cybersecurity</t>
  </si>
  <si>
    <t>Data Protection 
Cybersecurity</t>
  </si>
  <si>
    <t>Date of Implementation</t>
  </si>
  <si>
    <t>Date</t>
  </si>
  <si>
    <t>Name (in BLOCK LETTERS)</t>
  </si>
  <si>
    <t>Designation</t>
  </si>
  <si>
    <t>[for and on behalf of &lt;&lt;Organisation&gt;&gt;]</t>
  </si>
  <si>
    <t>Organisation Stamp</t>
  </si>
  <si>
    <t>Date of next review</t>
  </si>
  <si>
    <t>Overall Summary</t>
  </si>
  <si>
    <t>Recommendations ("should" statements)</t>
  </si>
  <si>
    <t>2.2.1 The organisation shall identify and maintain an up-to-date asset inventory of all the hardware and software assets in the organisation. Organisations may meet this requirement in different ways, e.g., use of spreadsheet or IT asset management software to maintain the IT asset inventory.</t>
  </si>
  <si>
    <t xml:space="preserve">3.1.1. The organisation shall set up and implement a data protection and security policy that appropriately address relevant data protection obligations based on organisation’s operations and business needs.
</t>
  </si>
  <si>
    <t>3.2.2. In the event of any continued use of EOS assets, the organisation shall assess and understand the risk, obtain approval from senior management, and monitor it until the asset is replaced.</t>
  </si>
  <si>
    <t>3.2.5. Software and hardware without approval dates shall be removed.</t>
  </si>
  <si>
    <t xml:space="preserve">4.1.1. The organisation shall establish an up-to-date Data Breach Management Plan to help organisation identify and prepare for data breaches. </t>
  </si>
  <si>
    <t>5.1.4. Cyber hygiene practices and guidelines shall be developed for employees to adopt in their daily operations.</t>
  </si>
  <si>
    <t>5.1.6. The organisation shall ensure that its employees are aware of the need to report any suspicious email or attachment to the IT team and/or senior management immediately.</t>
  </si>
  <si>
    <t>6.1. Data security and protection</t>
  </si>
  <si>
    <t>6.2. Virus and malware protection</t>
  </si>
  <si>
    <t>6.2.1. The organisation shall use and install Anti-malware solutions in endpoints to detect attacks on the organisation’s environment. Examples of endpoints include laptop computers, desktop computers, servers and virtual environments.</t>
  </si>
  <si>
    <t>6.2.2. Virus and malware scans shall be carried out to detect possible cyberattacks. Where feasible, scans should always be automated and remain active to provide constant protection.</t>
  </si>
  <si>
    <t>6.2.4. Anti-malware solution shall be configured to automatically scan the files upon access. This includes files and attachments downloaded from the Internet through the web browser or email and external sources such as from portable USB drives.</t>
  </si>
  <si>
    <t>6.4.2. Access shall be managed to ensure employees can access only the information and systems required for their job role.</t>
  </si>
  <si>
    <t>6.4.3. Accounts with access rights that are no longer required or have exceeded the requested date shall have their access disabled or removed from the system. Shared, duplicate, obsolete and invalid accounts shall be removed.</t>
  </si>
  <si>
    <t>6.4.4. The administrator account shall only be accessed to perform administrator functions with approval from the senior management.</t>
  </si>
  <si>
    <t>6.4.5. Access shall be managed to ensure that third parties or contractors can access only the information and systems required for their job role. Such access shall be removed once they no longer require them.</t>
  </si>
  <si>
    <t>6.4.6. Third parties or contractors working with sensitive information in the organisation shall sign a non-disclosure agreement form. The form should include disciplinary action(s) for failure to abide by the agreement.</t>
  </si>
  <si>
    <t>6.5.2. The account password shall be changed in the event of any suspected compromise.</t>
  </si>
  <si>
    <t>6.6. Secure configuration for hardware and software</t>
  </si>
  <si>
    <t>6.6.5. Automatic connection to open networks and auto-run feature of non-essential programs (other than backup or anti-malware solution, etc.) shall be disabled.</t>
  </si>
  <si>
    <t>6.8. Backup</t>
  </si>
  <si>
    <t>6.8.2. The backups shall be performed on a regular basis, with the backup frequency aligned to the business requirements and how many days’ worth of data the organisation can afford to lose.</t>
  </si>
  <si>
    <t>6.8.4. All backups shall be protected from unauthorised access and be restricted to authorised personnel only. Backups should minimally be password-protected.</t>
  </si>
  <si>
    <t xml:space="preserve">7.1.The organisation shall carry out review to ensure latest software updates and patches are installed on devices and systems to address newly discovered security vulnerabilities.
</t>
  </si>
  <si>
    <t>6.8.1. The organisation shall identify business-critical systems and those containing personal data, essential business information and perform backup. What needs to be backed up is guided by identifying what is needed for business recovery in the event of a cybersecurity incident. 
Examples of business-critical systems include stock-trading system, railway operating and control system. Examples of essential business information include personal data, financial data and business transactions.</t>
  </si>
  <si>
    <t>Yes</t>
  </si>
  <si>
    <t>No</t>
  </si>
  <si>
    <t>NA</t>
  </si>
  <si>
    <t>Data Protection
Cybersecurity</t>
  </si>
  <si>
    <t>6.5.3. Where feasible, 2-factor authentication (2FA)/multiple-factor authentication (MFA) should be used for administrative access to important systems, such as an Internet- facing system containing sensitive personal or business-critical data. Organisations may implement this in different ways, e.g., use of an authenticator application on the mobile or one-time password (OTP) token.</t>
  </si>
  <si>
    <t>1. DPO registration</t>
  </si>
  <si>
    <t>2. Assets inventory</t>
  </si>
  <si>
    <t xml:space="preserve">4: Incident response/data breach management plan </t>
  </si>
  <si>
    <t>Date of 1st Review:</t>
  </si>
  <si>
    <t xml:space="preserve">Organisation Name: </t>
  </si>
  <si>
    <t xml:space="preserve">7.5. The organisation shall conduct table-top exercise regularly to test the cyber and data breach response plan
</t>
  </si>
  <si>
    <t>A.  Overview</t>
  </si>
  <si>
    <t xml:space="preserve">Example: </t>
  </si>
  <si>
    <t>Company Unique Entity Number:</t>
  </si>
  <si>
    <t>1.1.2. The organisation shall make the business contact information of the DPO available to the public</t>
  </si>
  <si>
    <t>3.2.1. The organisation shall replace hardware and software assets that are unauthorised or have reached their respective End of Support (EOS).</t>
  </si>
  <si>
    <t>4.1.3. The incident response plan shall be made aware to all employees in the organisation who have access to the organisation’s IT assets and/or environment.</t>
  </si>
  <si>
    <t>5.1.7. The organisation should disable auto-email forwarding feature on the user’s mailbox (both local and cloud). This will mitigate the risk of hackers gaining access to user’s mailbox and forwarding emails to external addresses in the event of endpoint compromise.</t>
  </si>
  <si>
    <t>6.1.3. Before disposing any paper-based (hard copy) media, the organisation shall carry out steps to ensure that those containing personal, confidential and/or sensitive data have been securely shredded.</t>
  </si>
  <si>
    <t>6.3.1. Firewalls shall be deployed or switched on to protect the network, systems, and endpoints such as laptops, desktops, servers, and virtual environments. In an environment where there is an organisation’s network setup, a network perimeter firewall shall be configured to analyse and accept only authorised network traffic into the organisation’s network. 
Examples can include packet filter, Domain Name System (DNS) firewall and application-level gateway firewall with rules to restrict and filter network traffic. Depending on the organisation’s network setup, the firewall functionality may be integrated with other networking devices or be a standalone device.</t>
  </si>
  <si>
    <t>6.3.2. The organisation shall ensure that employees install/access only authorised software/attachments within the organisation from official or trusted sources.</t>
  </si>
  <si>
    <t xml:space="preserve">7.3. The organisation shall conduct training on cybersecurity and data protection for all employees annually 
</t>
  </si>
  <si>
    <t>5: Data Protection and cybersecurity training</t>
  </si>
  <si>
    <t>5.  Data Protection and cybersecurity training</t>
  </si>
  <si>
    <t>3: Data protection and security policies</t>
  </si>
  <si>
    <t>6.3. Firewall configuration</t>
  </si>
  <si>
    <t>6.4. Access control management</t>
  </si>
  <si>
    <t>6.5. Password protection</t>
  </si>
  <si>
    <t>6.7. Patch management/software update</t>
  </si>
  <si>
    <t>7. Regular review</t>
  </si>
  <si>
    <t>7 Steps to Data Protection Essentials Checklist</t>
  </si>
  <si>
    <t>B. How to use this Checklist</t>
  </si>
  <si>
    <t>Measure</t>
  </si>
  <si>
    <t>Implementation Action</t>
  </si>
  <si>
    <t>Mandatory ("shall" statements)</t>
  </si>
  <si>
    <t>C. Implementation Status Dashboard ("Result" worksheet)</t>
  </si>
  <si>
    <t>Suggested completion evidence</t>
  </si>
  <si>
    <t>We pledge to regularly review and enhance our data protection practices, policies, and procedures to address data protection and cybersecurity risks.</t>
  </si>
  <si>
    <t>We commit to maintaining proper documentation of our data protection practices to ensure accountability and foster transparency in our data protection efforts.</t>
  </si>
  <si>
    <t>Signature of authorised person</t>
  </si>
  <si>
    <t>D. Pledge ("Pledge" worksheet)</t>
  </si>
  <si>
    <t xml:space="preserve">This worksheet will compute the results of your implementation and offer a visual representation to track progress within an organisation. </t>
  </si>
  <si>
    <t>Step 2: Take inventory of your organisation’s personal/biz critical data, hardware and software, accounts</t>
  </si>
  <si>
    <t xml:space="preserve">Step 3: Establish your organisation’s data protection and security governance policies </t>
  </si>
  <si>
    <t xml:space="preserve">Step 4: Develop an incident response and data breach management plan </t>
  </si>
  <si>
    <t>Step 5: Complete Data Protection and Cybersecurity training set out for employees</t>
  </si>
  <si>
    <t>Step 7: Conduct regular review</t>
  </si>
  <si>
    <r>
      <t xml:space="preserve">The Checklist consists of a 7-Step process to implement basic Data Protection and Cybersecurity practices based on the Data Protection Essentials ("DPE") framework.  
</t>
    </r>
    <r>
      <rPr>
        <i/>
        <sz val="11"/>
        <rFont val="Arial"/>
        <family val="2"/>
      </rPr>
      <t xml:space="preserve">The DPE framework was developed by IMDA, in consultation with the Cyber Security Agency of Singapore (CSA) and Personal Data Protection Commission (PDPC), and incorporates the full scope of CSA's Cyber Essentials. The scope of work for Steps 1 to 6 can be found in the </t>
    </r>
    <r>
      <rPr>
        <i/>
        <u/>
        <sz val="11"/>
        <color rgb="FF00B050"/>
        <rFont val="Arial"/>
        <family val="2"/>
      </rPr>
      <t>"One-time Implementation" worksheet</t>
    </r>
    <r>
      <rPr>
        <i/>
        <u/>
        <sz val="11"/>
        <color theme="9"/>
        <rFont val="Arial"/>
        <family val="2"/>
      </rPr>
      <t xml:space="preserve"> </t>
    </r>
    <r>
      <rPr>
        <i/>
        <sz val="11"/>
        <rFont val="Arial"/>
        <family val="2"/>
      </rPr>
      <t xml:space="preserve">while Step 7 is detailed in the </t>
    </r>
    <r>
      <rPr>
        <i/>
        <u/>
        <sz val="11"/>
        <color theme="5"/>
        <rFont val="Arial"/>
        <family val="2"/>
      </rPr>
      <t>"Regular Review" worksheet</t>
    </r>
    <r>
      <rPr>
        <i/>
        <sz val="11"/>
        <rFont val="Arial"/>
        <family val="2"/>
      </rPr>
      <t>.</t>
    </r>
  </si>
  <si>
    <r>
      <rPr>
        <b/>
        <sz val="11"/>
        <color theme="1"/>
        <rFont val="Arial"/>
        <family val="2"/>
      </rPr>
      <t>Step 1</t>
    </r>
    <r>
      <rPr>
        <sz val="11"/>
        <color theme="1"/>
        <rFont val="Arial"/>
        <family val="2"/>
      </rPr>
      <t>: Register your DPO with ACRA/PDPC</t>
    </r>
  </si>
  <si>
    <r>
      <rPr>
        <b/>
        <sz val="11"/>
        <color theme="1"/>
        <rFont val="Arial"/>
        <family val="2"/>
      </rPr>
      <t>Step 2</t>
    </r>
    <r>
      <rPr>
        <sz val="11"/>
        <color theme="1"/>
        <rFont val="Arial"/>
        <family val="2"/>
      </rPr>
      <t>: Take inventory of your organisations' assets</t>
    </r>
  </si>
  <si>
    <r>
      <rPr>
        <b/>
        <sz val="11"/>
        <color theme="1"/>
        <rFont val="Arial"/>
        <family val="2"/>
      </rPr>
      <t>Step 3</t>
    </r>
    <r>
      <rPr>
        <sz val="11"/>
        <color theme="1"/>
        <rFont val="Arial"/>
        <family val="2"/>
      </rPr>
      <t>: Establish your organisation's data protection and security policies</t>
    </r>
  </si>
  <si>
    <r>
      <rPr>
        <b/>
        <sz val="11"/>
        <color theme="1"/>
        <rFont val="Arial"/>
        <family val="2"/>
      </rPr>
      <t>Step 5</t>
    </r>
    <r>
      <rPr>
        <sz val="11"/>
        <color theme="1"/>
        <rFont val="Arial"/>
        <family val="2"/>
      </rPr>
      <t>: Complete data protection and cyber security training for all employees</t>
    </r>
  </si>
  <si>
    <r>
      <rPr>
        <b/>
        <sz val="11"/>
        <color theme="1"/>
        <rFont val="Arial"/>
        <family val="2"/>
      </rPr>
      <t>Step 7</t>
    </r>
    <r>
      <rPr>
        <sz val="11"/>
        <color theme="1"/>
        <rFont val="Arial"/>
        <family val="2"/>
      </rPr>
      <t>: Conduct regular review of data protection and security practices</t>
    </r>
  </si>
  <si>
    <r>
      <rPr>
        <b/>
        <sz val="11"/>
        <color theme="1"/>
        <rFont val="Arial"/>
        <family val="2"/>
      </rPr>
      <t xml:space="preserve">Congratulations on the successful implementation of the Data Protection Essentials framework! </t>
    </r>
    <r>
      <rPr>
        <sz val="11"/>
        <color theme="1"/>
        <rFont val="Arial"/>
        <family val="2"/>
      </rPr>
      <t>Organisations can make use of the Pledge to demonstrate it's commitment to data protection and cybersecurity, setting clear expectation that it is a priority and encourages everyone to work towards maintaining the Data Protection Essentials framework.</t>
    </r>
  </si>
  <si>
    <r>
      <rPr>
        <b/>
        <sz val="11"/>
        <color theme="1"/>
        <rFont val="Arial"/>
        <family val="2"/>
      </rPr>
      <t>Do You Know?</t>
    </r>
    <r>
      <rPr>
        <sz val="11"/>
        <color theme="1"/>
        <rFont val="Arial"/>
        <family val="2"/>
      </rPr>
      <t xml:space="preserve">
In the event of a data breach, the PDPC may consider an organisation's implementation of the DPE framework favourably in deciding an enforcement outcome. Organsiations are strongly encouraged to maintain proper documentation (as described in "Suggestion completion evidence") to demonstrate accountable practices to the PDPC.</t>
    </r>
  </si>
  <si>
    <t>These are the results of your implementation:</t>
  </si>
  <si>
    <r>
      <rPr>
        <sz val="11"/>
        <rFont val="Arial"/>
        <family val="2"/>
      </rPr>
      <t xml:space="preserve">Organisation can refer to the </t>
    </r>
    <r>
      <rPr>
        <b/>
        <sz val="11"/>
        <rFont val="Arial"/>
        <family val="2"/>
      </rPr>
      <t xml:space="preserve">Data Protection and Security Policy template, ANNEX B - ASSET INVENTORY MAP (TEMPLATE) </t>
    </r>
    <r>
      <rPr>
        <sz val="11"/>
        <rFont val="Arial"/>
        <family val="2"/>
      </rPr>
      <t>as a reference.
(</t>
    </r>
    <r>
      <rPr>
        <u/>
        <sz val="11"/>
        <color theme="10"/>
        <rFont val="Arial"/>
        <family val="2"/>
      </rPr>
      <t>https://go.gov.sg/dpsecurity-policy</t>
    </r>
    <r>
      <rPr>
        <sz val="11"/>
        <rFont val="Arial"/>
        <family val="2"/>
      </rPr>
      <t>)</t>
    </r>
  </si>
  <si>
    <r>
      <t>2.2.2. Software assets may include software applications used by the organisation. If the software is hosted in a cloud environment, organisation shall include what is hosted on the cloud instances (</t>
    </r>
    <r>
      <rPr>
        <i/>
        <sz val="11"/>
        <color theme="1"/>
        <rFont val="Arial"/>
        <family val="2"/>
      </rPr>
      <t>e.g., software and Operating System (OS)).</t>
    </r>
  </si>
  <si>
    <r>
      <t>2.3.1. Account management shall be established to maintain and manage the inventory of accounts. The organisation may meet this requirement in different ways, (</t>
    </r>
    <r>
      <rPr>
        <i/>
        <sz val="11"/>
        <rFont val="Arial"/>
        <family val="2"/>
      </rPr>
      <t>e.g., using of spreadsheets or exporting the list from software directory services).</t>
    </r>
  </si>
  <si>
    <r>
      <rPr>
        <sz val="11"/>
        <rFont val="Arial"/>
        <family val="2"/>
      </rPr>
      <t xml:space="preserve">Organisation can refer to the </t>
    </r>
    <r>
      <rPr>
        <b/>
        <sz val="11"/>
        <rFont val="Arial"/>
        <family val="2"/>
      </rPr>
      <t xml:space="preserve">Data Protection and Security Policy template, ANNEX F - ACCOUNT INVENTORY (TEMPLATE) </t>
    </r>
    <r>
      <rPr>
        <sz val="11"/>
        <rFont val="Arial"/>
        <family val="2"/>
      </rPr>
      <t>as a reference.
(</t>
    </r>
    <r>
      <rPr>
        <u/>
        <sz val="11"/>
        <color theme="10"/>
        <rFont val="Arial"/>
        <family val="2"/>
      </rPr>
      <t>https://go.gov.sg/dpsecurity-policy</t>
    </r>
    <r>
      <rPr>
        <sz val="11"/>
        <rFont val="Arial"/>
        <family val="2"/>
      </rPr>
      <t>)</t>
    </r>
  </si>
  <si>
    <r>
      <rPr>
        <sz val="11"/>
        <rFont val="Arial"/>
        <family val="2"/>
      </rPr>
      <t xml:space="preserve">Organisation can refer to the </t>
    </r>
    <r>
      <rPr>
        <b/>
        <sz val="11"/>
        <rFont val="Arial"/>
        <family val="2"/>
      </rPr>
      <t>Data Protection and Security Policy template</t>
    </r>
    <r>
      <rPr>
        <sz val="11"/>
        <rFont val="Arial"/>
        <family val="2"/>
      </rPr>
      <t xml:space="preserve"> as a reference. 
(</t>
    </r>
    <r>
      <rPr>
        <u/>
        <sz val="11"/>
        <color theme="10"/>
        <rFont val="Arial"/>
        <family val="2"/>
      </rPr>
      <t>https://go.gov.sg/dpsecurity-policy</t>
    </r>
    <r>
      <rPr>
        <sz val="11"/>
        <rFont val="Arial"/>
        <family val="2"/>
      </rPr>
      <t>)</t>
    </r>
  </si>
  <si>
    <r>
      <rPr>
        <sz val="11"/>
        <rFont val="Arial"/>
        <family val="2"/>
      </rPr>
      <t xml:space="preserve">Organisation can refer to the </t>
    </r>
    <r>
      <rPr>
        <b/>
        <sz val="11"/>
        <rFont val="Arial"/>
        <family val="2"/>
      </rPr>
      <t>Data Protection and Security Policy template</t>
    </r>
    <r>
      <rPr>
        <sz val="11"/>
        <rFont val="Arial"/>
        <family val="2"/>
      </rPr>
      <t xml:space="preserve"> (</t>
    </r>
    <r>
      <rPr>
        <b/>
        <sz val="11"/>
        <rFont val="Arial"/>
        <family val="2"/>
      </rPr>
      <t>Clause 4.2.2 - Asset Management</t>
    </r>
    <r>
      <rPr>
        <sz val="11"/>
        <rFont val="Arial"/>
        <family val="2"/>
      </rPr>
      <t>) as a reference. 
(</t>
    </r>
    <r>
      <rPr>
        <u/>
        <sz val="11"/>
        <color theme="10"/>
        <rFont val="Arial"/>
        <family val="2"/>
      </rPr>
      <t>https://go.gov.sg/dpsecurity-policy</t>
    </r>
    <r>
      <rPr>
        <sz val="11"/>
        <rFont val="Arial"/>
        <family val="2"/>
      </rPr>
      <t>)</t>
    </r>
  </si>
  <si>
    <r>
      <t xml:space="preserve">3.2.3. An authorisation process shall be developed to onboard new hardware and software into the organisation. Organisations may meet this requirement in different ways </t>
    </r>
    <r>
      <rPr>
        <i/>
        <sz val="11"/>
        <color theme="1"/>
        <rFont val="Arial"/>
        <family val="2"/>
      </rPr>
      <t>(e.g., email approval from senior management, ensuring that new hardware and software come from official or trusted sources, performing malware scans to verify that the asset is clean and maintaining asset whitelisting/blacklisting).</t>
    </r>
  </si>
  <si>
    <r>
      <t>3.2.4. The date of authorisation of software and hardware shall be keyed into the asset inventory list after obtaining the relevant dispensation (</t>
    </r>
    <r>
      <rPr>
        <i/>
        <sz val="11"/>
        <color theme="1"/>
        <rFont val="Arial"/>
        <family val="2"/>
      </rPr>
      <t>e.g., obtaining email approval or through the use of an approval form).</t>
    </r>
  </si>
  <si>
    <r>
      <t xml:space="preserve">3.2.6. Before disposing of any hardware asset, the organisation shall ensure that all confidential information have been deleted </t>
    </r>
    <r>
      <rPr>
        <i/>
        <sz val="11"/>
        <color theme="1"/>
        <rFont val="Arial"/>
        <family val="2"/>
      </rPr>
      <t>(e.g., encrypting hard disk before reformatting and overwriting it).</t>
    </r>
  </si>
  <si>
    <r>
      <rPr>
        <sz val="11"/>
        <rFont val="Arial"/>
        <family val="2"/>
      </rPr>
      <t>Organisation can refer to the</t>
    </r>
    <r>
      <rPr>
        <b/>
        <sz val="11"/>
        <rFont val="Arial"/>
        <family val="2"/>
      </rPr>
      <t xml:space="preserve"> Data Protection and Security Policy template,</t>
    </r>
    <r>
      <rPr>
        <sz val="11"/>
        <rFont val="Arial"/>
        <family val="2"/>
      </rPr>
      <t xml:space="preserve"> </t>
    </r>
    <r>
      <rPr>
        <b/>
        <sz val="11"/>
        <rFont val="Arial"/>
        <family val="2"/>
      </rPr>
      <t xml:space="preserve">ANNEX H -  DATA BREACH MANAGEMENT PLAN (TEMPLATE) </t>
    </r>
    <r>
      <rPr>
        <sz val="11"/>
        <rFont val="Arial"/>
        <family val="2"/>
      </rPr>
      <t>as a reference. 
(</t>
    </r>
    <r>
      <rPr>
        <u/>
        <sz val="11"/>
        <color theme="10"/>
        <rFont val="Arial"/>
        <family val="2"/>
      </rPr>
      <t>https://go.gov.sg/dpsecurity-policy</t>
    </r>
    <r>
      <rPr>
        <sz val="11"/>
        <rFont val="Arial"/>
        <family val="2"/>
      </rPr>
      <t>)</t>
    </r>
  </si>
  <si>
    <r>
      <rPr>
        <sz val="11"/>
        <rFont val="Arial"/>
        <family val="2"/>
      </rPr>
      <t xml:space="preserve">Organisation can refer to the </t>
    </r>
    <r>
      <rPr>
        <b/>
        <sz val="11"/>
        <rFont val="Arial"/>
        <family val="2"/>
      </rPr>
      <t xml:space="preserve">Data Protection and Security Policy template, ANNEX G -  INCIDENT RESPONSE PLAN (TEMPLTE) </t>
    </r>
    <r>
      <rPr>
        <sz val="11"/>
        <rFont val="Arial"/>
        <family val="2"/>
      </rPr>
      <t>as a reference. 
(</t>
    </r>
    <r>
      <rPr>
        <u/>
        <sz val="11"/>
        <color theme="10"/>
        <rFont val="Arial"/>
        <family val="2"/>
      </rPr>
      <t>https://go.gov.sg/dpsecurity-policy</t>
    </r>
    <r>
      <rPr>
        <sz val="11"/>
        <rFont val="Arial"/>
        <family val="2"/>
      </rPr>
      <t>)</t>
    </r>
  </si>
  <si>
    <r>
      <t>5.1.1. The organisatio</t>
    </r>
    <r>
      <rPr>
        <sz val="11"/>
        <color theme="1"/>
        <rFont val="Arial"/>
        <family val="2"/>
      </rPr>
      <t>n shall ensure all employees complete the PDPC e-Learning course to understand key terms and organisation's</t>
    </r>
    <r>
      <rPr>
        <sz val="11"/>
        <rFont val="Arial"/>
        <family val="2"/>
      </rPr>
      <t xml:space="preserve"> obligations under </t>
    </r>
    <r>
      <rPr>
        <sz val="11"/>
        <color theme="1"/>
        <rFont val="Arial"/>
        <family val="2"/>
      </rPr>
      <t>the PDPA.</t>
    </r>
  </si>
  <si>
    <r>
      <rPr>
        <sz val="11"/>
        <rFont val="Arial"/>
        <family val="2"/>
      </rPr>
      <t xml:space="preserve">Organisation can refer to the link for the </t>
    </r>
    <r>
      <rPr>
        <b/>
        <sz val="11"/>
        <rFont val="Arial"/>
        <family val="2"/>
      </rPr>
      <t>PDPC e-Learning</t>
    </r>
    <r>
      <rPr>
        <sz val="11"/>
        <rFont val="Arial"/>
        <family val="2"/>
      </rPr>
      <t xml:space="preserve"> course (</t>
    </r>
    <r>
      <rPr>
        <u/>
        <sz val="11"/>
        <color theme="10"/>
        <rFont val="Arial"/>
        <family val="2"/>
      </rPr>
      <t>https://apps.pdpc.gov.sg/elearning/pdpa/</t>
    </r>
    <r>
      <rPr>
        <sz val="11"/>
        <rFont val="Arial"/>
        <family val="2"/>
      </rPr>
      <t>)</t>
    </r>
  </si>
  <si>
    <r>
      <rPr>
        <sz val="11"/>
        <rFont val="Arial"/>
        <family val="2"/>
      </rPr>
      <t xml:space="preserve">Organisation can refer to link below to learn </t>
    </r>
    <r>
      <rPr>
        <b/>
        <sz val="11"/>
        <rFont val="Arial"/>
        <family val="2"/>
      </rPr>
      <t>how to setup up corporate account</t>
    </r>
    <r>
      <rPr>
        <sz val="11"/>
        <rFont val="Arial"/>
        <family val="2"/>
      </rPr>
      <t xml:space="preserve">
(</t>
    </r>
    <r>
      <rPr>
        <u/>
        <sz val="11"/>
        <color theme="10"/>
        <rFont val="Arial"/>
        <family val="2"/>
      </rPr>
      <t>https://www.pdpc.gov.sg/help-and-resources/2018/01/e-learning-on-data-protection/e-learning-corporate-account</t>
    </r>
    <r>
      <rPr>
        <sz val="11"/>
        <rFont val="Arial"/>
        <family val="2"/>
      </rPr>
      <t>)</t>
    </r>
  </si>
  <si>
    <r>
      <t xml:space="preserve">5.1.3. The organisation shall put in place cybersecurity awareness training for all employees to ensure that employees are aware of the security practices and behaviour expected of them. Organisations may meet this requirement in different ways </t>
    </r>
    <r>
      <rPr>
        <i/>
        <sz val="11"/>
        <rFont val="Arial"/>
        <family val="2"/>
      </rPr>
      <t>(e.g., provide self-learning materials for employees or engaging external training providers)</t>
    </r>
    <r>
      <rPr>
        <sz val="11"/>
        <rFont val="Arial"/>
        <family val="2"/>
      </rPr>
      <t>.</t>
    </r>
  </si>
  <si>
    <r>
      <rPr>
        <sz val="11"/>
        <rFont val="Arial"/>
        <family val="2"/>
      </rPr>
      <t xml:space="preserve">Organisation can refer to the following training materials for employees:
</t>
    </r>
    <r>
      <rPr>
        <b/>
        <sz val="11"/>
        <rFont val="Arial"/>
        <family val="2"/>
      </rPr>
      <t>CSA Cybersecurity Toolkit for Employees</t>
    </r>
    <r>
      <rPr>
        <sz val="11"/>
        <rFont val="Arial"/>
        <family val="2"/>
      </rPr>
      <t xml:space="preserve"> (</t>
    </r>
    <r>
      <rPr>
        <u/>
        <sz val="11"/>
        <color theme="10"/>
        <rFont val="Arial"/>
        <family val="2"/>
      </rPr>
      <t>https://www.csa.gov.sg/employee-toolkit</t>
    </r>
    <r>
      <rPr>
        <sz val="11"/>
        <rFont val="Arial"/>
        <family val="2"/>
      </rPr>
      <t>)</t>
    </r>
  </si>
  <si>
    <r>
      <rPr>
        <b/>
        <sz val="11"/>
        <rFont val="Arial"/>
        <family val="2"/>
      </rPr>
      <t xml:space="preserve">SG Cyber Safe Employee quiz </t>
    </r>
    <r>
      <rPr>
        <sz val="11"/>
        <rFont val="Arial"/>
        <family val="2"/>
      </rPr>
      <t xml:space="preserve">
(</t>
    </r>
    <r>
      <rPr>
        <u/>
        <sz val="11"/>
        <color theme="10"/>
        <rFont val="Arial"/>
        <family val="2"/>
      </rPr>
      <t>https://www.surveymonkey.com/r/sgcybersafe-employee</t>
    </r>
    <r>
      <rPr>
        <sz val="11"/>
        <rFont val="Arial"/>
        <family val="2"/>
      </rPr>
      <t>) for Cybersecurity awareness training and assessment)</t>
    </r>
  </si>
  <si>
    <r>
      <t>5.1.5. The organisation shall ensure that employees are aware of the use of trusted network connections for accessing the organisation’s data or business email</t>
    </r>
    <r>
      <rPr>
        <i/>
        <sz val="11"/>
        <rFont val="Arial"/>
        <family val="2"/>
      </rPr>
      <t xml:space="preserve"> (e.g., mobile hotspot, personal Wi-Fi, corporate Wi-Fi and Virtual Private Network (VPN))</t>
    </r>
    <r>
      <rPr>
        <sz val="11"/>
        <rFont val="Arial"/>
        <family val="2"/>
      </rPr>
      <t>.</t>
    </r>
  </si>
  <si>
    <r>
      <t>6.1. Implement</t>
    </r>
    <r>
      <rPr>
        <b/>
        <sz val="11"/>
        <rFont val="Arial"/>
        <family val="2"/>
      </rPr>
      <t xml:space="preserve"> Data Security and Protection measures</t>
    </r>
  </si>
  <si>
    <r>
      <t xml:space="preserve">6.1.1. The organisation shall establish a process to protect its personal data and business-critical data </t>
    </r>
    <r>
      <rPr>
        <i/>
        <sz val="11"/>
        <color theme="1"/>
        <rFont val="Arial"/>
        <family val="2"/>
      </rPr>
      <t>(e.g., password protected documents, encryption of personal data (at rest) and/or emails, enable database encryption).</t>
    </r>
    <r>
      <rPr>
        <sz val="11"/>
        <color theme="1"/>
        <rFont val="Arial"/>
        <family val="2"/>
      </rPr>
      <t xml:space="preserve">
</t>
    </r>
  </si>
  <si>
    <r>
      <t xml:space="preserve">6.1.2.  There shall be measures in place to prevent employees from leaking confidential and/or sensitive data outside of the organisation </t>
    </r>
    <r>
      <rPr>
        <i/>
        <sz val="11"/>
        <color theme="1"/>
        <rFont val="Arial"/>
        <family val="2"/>
      </rPr>
      <t>(e.g., disabling USB ports)</t>
    </r>
    <r>
      <rPr>
        <sz val="11"/>
        <color theme="1"/>
        <rFont val="Arial"/>
        <family val="2"/>
      </rPr>
      <t>.</t>
    </r>
  </si>
  <si>
    <r>
      <t>6.2.3. The organisations shall enable auto-updates or configure the anti-malware solution to update signature files or equivalent</t>
    </r>
    <r>
      <rPr>
        <i/>
        <sz val="11"/>
        <rFont val="Arial"/>
        <family val="2"/>
      </rPr>
      <t xml:space="preserve"> (e.g., non-signature based machine learning solutions)</t>
    </r>
    <r>
      <rPr>
        <sz val="11"/>
        <rFont val="Arial"/>
        <family val="2"/>
      </rPr>
      <t xml:space="preserve"> to detect new malware. Where possible, these updates should take place at least daily to stay protected from the latest malware.</t>
    </r>
  </si>
  <si>
    <r>
      <t xml:space="preserve">6.3. Implement </t>
    </r>
    <r>
      <rPr>
        <b/>
        <sz val="11"/>
        <rFont val="Arial"/>
        <family val="2"/>
      </rPr>
      <t>Firewall Configuration</t>
    </r>
  </si>
  <si>
    <r>
      <t xml:space="preserve">6.4. Implement </t>
    </r>
    <r>
      <rPr>
        <b/>
        <sz val="11"/>
        <rFont val="Arial"/>
        <family val="2"/>
      </rPr>
      <t>Access Control Management</t>
    </r>
  </si>
  <si>
    <r>
      <rPr>
        <sz val="11"/>
        <rFont val="Arial"/>
        <family val="2"/>
      </rPr>
      <t xml:space="preserve">Organisation can refer to the </t>
    </r>
    <r>
      <rPr>
        <b/>
        <sz val="11"/>
        <rFont val="Arial"/>
        <family val="2"/>
      </rPr>
      <t>Data Protection and Security Policy template</t>
    </r>
    <r>
      <rPr>
        <sz val="11"/>
        <rFont val="Arial"/>
        <family val="2"/>
      </rPr>
      <t xml:space="preserve"> (</t>
    </r>
    <r>
      <rPr>
        <b/>
        <sz val="11"/>
        <rFont val="Arial"/>
        <family val="2"/>
      </rPr>
      <t>Clause 4.2.1 - Access Control</t>
    </r>
    <r>
      <rPr>
        <sz val="11"/>
        <rFont val="Arial"/>
        <family val="2"/>
      </rPr>
      <t>) as a  reference. 
(</t>
    </r>
    <r>
      <rPr>
        <u/>
        <sz val="11"/>
        <color theme="10"/>
        <rFont val="Arial"/>
        <family val="2"/>
      </rPr>
      <t>https://go.gov.sg/dpsecurity-policy</t>
    </r>
    <r>
      <rPr>
        <sz val="11"/>
        <rFont val="Arial"/>
        <family val="2"/>
      </rPr>
      <t>)</t>
    </r>
  </si>
  <si>
    <r>
      <rPr>
        <sz val="11"/>
        <rFont val="Arial"/>
        <family val="2"/>
      </rPr>
      <t xml:space="preserve">Organisation can refer to the </t>
    </r>
    <r>
      <rPr>
        <b/>
        <sz val="11"/>
        <rFont val="Arial"/>
        <family val="2"/>
      </rPr>
      <t>Data Protection and Security Policy template</t>
    </r>
    <r>
      <rPr>
        <sz val="11"/>
        <rFont val="Arial"/>
        <family val="2"/>
      </rPr>
      <t xml:space="preserve">, </t>
    </r>
    <r>
      <rPr>
        <b/>
        <sz val="11"/>
        <rFont val="Arial"/>
        <family val="2"/>
      </rPr>
      <t>ANNEX F - ACCOUNT INVENTORY (TEMPLATE)</t>
    </r>
    <r>
      <rPr>
        <sz val="11"/>
        <rFont val="Arial"/>
        <family val="2"/>
      </rPr>
      <t xml:space="preserve"> as a reference. 
(</t>
    </r>
    <r>
      <rPr>
        <u/>
        <sz val="11"/>
        <color theme="10"/>
        <rFont val="Arial"/>
        <family val="2"/>
      </rPr>
      <t>https://go.gov.sg/dpsecurity-policy</t>
    </r>
    <r>
      <rPr>
        <sz val="11"/>
        <rFont val="Arial"/>
        <family val="2"/>
      </rPr>
      <t>)</t>
    </r>
  </si>
  <si>
    <r>
      <rPr>
        <sz val="11"/>
        <rFont val="Arial"/>
        <family val="2"/>
      </rPr>
      <t>Organisation can refer to the</t>
    </r>
    <r>
      <rPr>
        <b/>
        <sz val="11"/>
        <rFont val="Arial"/>
        <family val="2"/>
      </rPr>
      <t xml:space="preserve"> Data Protection and Security Policy template</t>
    </r>
    <r>
      <rPr>
        <sz val="11"/>
        <rFont val="Arial"/>
        <family val="2"/>
      </rPr>
      <t xml:space="preserve"> (</t>
    </r>
    <r>
      <rPr>
        <b/>
        <sz val="11"/>
        <rFont val="Arial"/>
        <family val="2"/>
      </rPr>
      <t>Clause 4.2.1 - Access Control</t>
    </r>
    <r>
      <rPr>
        <sz val="11"/>
        <rFont val="Arial"/>
        <family val="2"/>
      </rPr>
      <t>) as a reference. 
(</t>
    </r>
    <r>
      <rPr>
        <u/>
        <sz val="11"/>
        <color theme="10"/>
        <rFont val="Arial"/>
        <family val="2"/>
      </rPr>
      <t>https://go.gov.sg/dpsecurity-policy</t>
    </r>
    <r>
      <rPr>
        <sz val="11"/>
        <rFont val="Arial"/>
        <family val="2"/>
      </rPr>
      <t>)</t>
    </r>
  </si>
  <si>
    <r>
      <rPr>
        <sz val="11"/>
        <rFont val="Arial"/>
        <family val="2"/>
      </rPr>
      <t xml:space="preserve">Organisation can refer to the </t>
    </r>
    <r>
      <rPr>
        <b/>
        <sz val="11"/>
        <rFont val="Arial"/>
        <family val="2"/>
      </rPr>
      <t>Data Protection and Security Policy template</t>
    </r>
    <r>
      <rPr>
        <sz val="11"/>
        <rFont val="Arial"/>
        <family val="2"/>
      </rPr>
      <t xml:space="preserve">, </t>
    </r>
    <r>
      <rPr>
        <b/>
        <sz val="11"/>
        <rFont val="Arial"/>
        <family val="2"/>
      </rPr>
      <t>ANNEX F - ACCOUNT INVENTORY (TEMPLATE)</t>
    </r>
    <r>
      <rPr>
        <sz val="11"/>
        <rFont val="Arial"/>
        <family val="2"/>
      </rPr>
      <t xml:space="preserve"> as a reference.
(</t>
    </r>
    <r>
      <rPr>
        <u/>
        <sz val="11"/>
        <color theme="10"/>
        <rFont val="Arial"/>
        <family val="2"/>
      </rPr>
      <t>https://go.gov.sg/dpsecurity-policy</t>
    </r>
    <r>
      <rPr>
        <sz val="11"/>
        <rFont val="Arial"/>
        <family val="2"/>
      </rPr>
      <t>)</t>
    </r>
  </si>
  <si>
    <r>
      <rPr>
        <sz val="11"/>
        <rFont val="Arial"/>
        <family val="2"/>
      </rPr>
      <t xml:space="preserve">Organisation can refer to the </t>
    </r>
    <r>
      <rPr>
        <b/>
        <sz val="11"/>
        <rFont val="Arial"/>
        <family val="2"/>
      </rPr>
      <t>Data Protection and Security Policy template</t>
    </r>
    <r>
      <rPr>
        <sz val="11"/>
        <rFont val="Arial"/>
        <family val="2"/>
      </rPr>
      <t xml:space="preserve">, </t>
    </r>
    <r>
      <rPr>
        <b/>
        <sz val="11"/>
        <rFont val="Arial"/>
        <family val="2"/>
      </rPr>
      <t xml:space="preserve">ANNEX E - NON-DISCLOSURE AGREEMENT (TEMPLATE) </t>
    </r>
    <r>
      <rPr>
        <sz val="11"/>
        <rFont val="Arial"/>
        <family val="2"/>
      </rPr>
      <t>as a reference. 
(</t>
    </r>
    <r>
      <rPr>
        <u/>
        <sz val="11"/>
        <color theme="10"/>
        <rFont val="Arial"/>
        <family val="2"/>
      </rPr>
      <t>https://go.gov.sg/dpsecurity-policy</t>
    </r>
    <r>
      <rPr>
        <sz val="11"/>
        <rFont val="Arial"/>
        <family val="2"/>
      </rPr>
      <t>)</t>
    </r>
    <r>
      <rPr>
        <u/>
        <sz val="11"/>
        <color theme="10"/>
        <rFont val="Arial"/>
        <family val="2"/>
      </rPr>
      <t xml:space="preserve">
</t>
    </r>
  </si>
  <si>
    <r>
      <rPr>
        <sz val="11"/>
        <rFont val="Arial"/>
        <family val="2"/>
      </rPr>
      <t>Organisation can refer to the</t>
    </r>
    <r>
      <rPr>
        <b/>
        <sz val="11"/>
        <rFont val="Arial"/>
        <family val="2"/>
      </rPr>
      <t xml:space="preserve"> Data Protection and Security Policy template, ANNEX I - THIRD PARTIES DATA PROTECTION AGREEMENT (TEMPLATE) </t>
    </r>
    <r>
      <rPr>
        <sz val="11"/>
        <rFont val="Arial"/>
        <family val="2"/>
      </rPr>
      <t>as a reference. 
(</t>
    </r>
    <r>
      <rPr>
        <u/>
        <sz val="11"/>
        <color theme="10"/>
        <rFont val="Arial"/>
        <family val="2"/>
      </rPr>
      <t>https://go.gov.sg/dpsecurity-policy</t>
    </r>
    <r>
      <rPr>
        <sz val="11"/>
        <rFont val="Arial"/>
        <family val="2"/>
      </rPr>
      <t>)</t>
    </r>
  </si>
  <si>
    <r>
      <t>6.4.7. Physical access control shall be enforced to allow only authorised employees/contractors to access the organisation’s IT assets and/or environment (</t>
    </r>
    <r>
      <rPr>
        <i/>
        <sz val="11"/>
        <color theme="1"/>
        <rFont val="Arial"/>
        <family val="2"/>
      </rPr>
      <t>e.g., use of cable lock to lock the workstations and card access door lock to authenticate and authorise entry).</t>
    </r>
  </si>
  <si>
    <r>
      <rPr>
        <sz val="11"/>
        <rFont val="Arial"/>
        <family val="2"/>
      </rPr>
      <t xml:space="preserve">Organisation can refer to the </t>
    </r>
    <r>
      <rPr>
        <b/>
        <sz val="11"/>
        <rFont val="Arial"/>
        <family val="2"/>
      </rPr>
      <t>Data Protection and Security Policy template</t>
    </r>
    <r>
      <rPr>
        <sz val="11"/>
        <rFont val="Arial"/>
        <family val="2"/>
      </rPr>
      <t xml:space="preserve"> (</t>
    </r>
    <r>
      <rPr>
        <b/>
        <sz val="11"/>
        <rFont val="Arial"/>
        <family val="2"/>
      </rPr>
      <t>Clause 4.2.1 - Access Control</t>
    </r>
    <r>
      <rPr>
        <sz val="11"/>
        <rFont val="Arial"/>
        <family val="2"/>
      </rPr>
      <t>) as a reference. 
(</t>
    </r>
    <r>
      <rPr>
        <u/>
        <sz val="11"/>
        <color theme="10"/>
        <rFont val="Arial"/>
        <family val="2"/>
      </rPr>
      <t>https://go.gov.sg/dpsecurity-policy</t>
    </r>
    <r>
      <rPr>
        <sz val="11"/>
        <rFont val="Arial"/>
        <family val="2"/>
      </rPr>
      <t>)</t>
    </r>
  </si>
  <si>
    <r>
      <t xml:space="preserve">6.4.8. User accounts shall be disabled and/or locked out after multiple failed login attempts </t>
    </r>
    <r>
      <rPr>
        <i/>
        <sz val="11"/>
        <color theme="1"/>
        <rFont val="Arial"/>
        <family val="2"/>
      </rPr>
      <t>(e.g., after ten (10) failed login attempts, ’throttling’ the rate of attempts)</t>
    </r>
    <r>
      <rPr>
        <sz val="11"/>
        <color theme="1"/>
        <rFont val="Arial"/>
        <family val="2"/>
      </rPr>
      <t>.</t>
    </r>
  </si>
  <si>
    <r>
      <t xml:space="preserve">6.5. Implement </t>
    </r>
    <r>
      <rPr>
        <b/>
        <sz val="11"/>
        <rFont val="Arial"/>
        <family val="2"/>
      </rPr>
      <t>Password Protection</t>
    </r>
  </si>
  <si>
    <r>
      <t xml:space="preserve">6.5.1. The organisation shall change all default passwords and replace them with a strong passphrase </t>
    </r>
    <r>
      <rPr>
        <i/>
        <sz val="11"/>
        <color theme="1"/>
        <rFont val="Arial"/>
        <family val="2"/>
      </rPr>
      <t>(e.g., it should be at least twelve (12) characters long and include upper case, lower case, and/or special characters)</t>
    </r>
    <r>
      <rPr>
        <sz val="11"/>
        <color theme="1"/>
        <rFont val="Arial"/>
        <family val="2"/>
      </rPr>
      <t>.</t>
    </r>
  </si>
  <si>
    <r>
      <rPr>
        <sz val="11"/>
        <rFont val="Arial"/>
        <family val="2"/>
      </rPr>
      <t xml:space="preserve">Organisation can refer to the </t>
    </r>
    <r>
      <rPr>
        <b/>
        <sz val="11"/>
        <rFont val="Arial"/>
        <family val="2"/>
      </rPr>
      <t xml:space="preserve">Data Protection and Security Policy template </t>
    </r>
    <r>
      <rPr>
        <sz val="11"/>
        <rFont val="Arial"/>
        <family val="2"/>
      </rPr>
      <t>(</t>
    </r>
    <r>
      <rPr>
        <b/>
        <sz val="11"/>
        <rFont val="Arial"/>
        <family val="2"/>
      </rPr>
      <t>Clause 4.2.7 - Passphase</t>
    </r>
    <r>
      <rPr>
        <sz val="11"/>
        <rFont val="Arial"/>
        <family val="2"/>
      </rPr>
      <t>) as a reference. 
(</t>
    </r>
    <r>
      <rPr>
        <u/>
        <sz val="11"/>
        <color theme="10"/>
        <rFont val="Arial"/>
        <family val="2"/>
      </rPr>
      <t>https://go.gov.sg/dpsecurity-policy</t>
    </r>
    <r>
      <rPr>
        <sz val="11"/>
        <rFont val="Arial"/>
        <family val="2"/>
      </rPr>
      <t>)</t>
    </r>
  </si>
  <si>
    <r>
      <rPr>
        <sz val="11"/>
        <rFont val="Arial"/>
        <family val="2"/>
      </rPr>
      <t xml:space="preserve">Organisation can refer to the </t>
    </r>
    <r>
      <rPr>
        <b/>
        <sz val="11"/>
        <rFont val="Arial"/>
        <family val="2"/>
      </rPr>
      <t>Data Protection and Security Policy template (Clause 4.2.7 - Passphase</t>
    </r>
    <r>
      <rPr>
        <sz val="11"/>
        <rFont val="Arial"/>
        <family val="2"/>
      </rPr>
      <t>) as a reference. 
(</t>
    </r>
    <r>
      <rPr>
        <u/>
        <sz val="11"/>
        <color theme="10"/>
        <rFont val="Arial"/>
        <family val="2"/>
      </rPr>
      <t>https://go.gov.sg/dpsecurity-policy</t>
    </r>
    <r>
      <rPr>
        <sz val="11"/>
        <rFont val="Arial"/>
        <family val="2"/>
      </rPr>
      <t>)</t>
    </r>
  </si>
  <si>
    <r>
      <t xml:space="preserve">6.6.1 Security configurations shall be enforced for assets including desktop computers, servers and routers. Organisations may meet this requirement in different ways </t>
    </r>
    <r>
      <rPr>
        <i/>
        <sz val="11"/>
        <color theme="1"/>
        <rFont val="Arial"/>
        <family val="2"/>
      </rPr>
      <t>(e.g., adopting industry recommendations and standards such as Center for Internet Security (CIS) benchmarks on configuration guidelines across multiple vendor products, running baseline security analyser and/or using system configuration scripts).</t>
    </r>
  </si>
  <si>
    <r>
      <rPr>
        <sz val="11"/>
        <rFont val="Arial"/>
        <family val="2"/>
      </rPr>
      <t xml:space="preserve">Organisation can refer to the CIS website for the latest </t>
    </r>
    <r>
      <rPr>
        <b/>
        <sz val="11"/>
        <rFont val="Arial"/>
        <family val="2"/>
      </rPr>
      <t>CIS benchmark list</t>
    </r>
    <r>
      <rPr>
        <sz val="11"/>
        <rFont val="Arial"/>
        <family val="2"/>
      </rPr>
      <t xml:space="preserve">
(</t>
    </r>
    <r>
      <rPr>
        <u/>
        <sz val="11"/>
        <color theme="10"/>
        <rFont val="Arial"/>
        <family val="2"/>
      </rPr>
      <t>https://www.cisecurity.org/cis-benchmarks</t>
    </r>
    <r>
      <rPr>
        <sz val="11"/>
        <rFont val="Arial"/>
        <family val="2"/>
      </rPr>
      <t>)</t>
    </r>
  </si>
  <si>
    <r>
      <t xml:space="preserve">6.6.2. Weak or default configurations shall be avoided or updated before using them </t>
    </r>
    <r>
      <rPr>
        <i/>
        <sz val="11"/>
        <color theme="1"/>
        <rFont val="Arial"/>
        <family val="2"/>
      </rPr>
      <t>(e.g., changing default password and performing deep scanning with anti-malware solution instead of standard scan)</t>
    </r>
    <r>
      <rPr>
        <sz val="11"/>
        <color theme="1"/>
        <rFont val="Arial"/>
        <family val="2"/>
      </rPr>
      <t>.</t>
    </r>
  </si>
  <si>
    <r>
      <t>6.6.3. Insecure configurations and weak protocols shall be replaced or upgraded to address the associated vulnerabilities</t>
    </r>
    <r>
      <rPr>
        <i/>
        <sz val="11"/>
        <color theme="1"/>
        <rFont val="Arial"/>
        <family val="2"/>
      </rPr>
      <t xml:space="preserve"> (e.g., using Hypertext Transfer Protocol Secure (HTTPS) over normal Hypertext Transfer Protocol (HTTP) to encrypt data communication and upgrading Wired Equivalent Privacy (WEP) to Wi-Fi Protected Access 2/3 (WPA2/WPA3) to enhance the Wi-Fi security standards).</t>
    </r>
  </si>
  <si>
    <r>
      <t xml:space="preserve">6.6.4. Features, services, or applications that are not in used shall be disabled or removed </t>
    </r>
    <r>
      <rPr>
        <i/>
        <sz val="11"/>
        <color theme="1"/>
        <rFont val="Arial"/>
        <family val="2"/>
      </rPr>
      <t>(e.g., disabling file sharing services, software macros and File Transfer Protocol (FTP) ports)</t>
    </r>
    <r>
      <rPr>
        <sz val="11"/>
        <color theme="1"/>
        <rFont val="Arial"/>
        <family val="2"/>
      </rPr>
      <t>.</t>
    </r>
  </si>
  <si>
    <r>
      <t xml:space="preserve">6.7. Implement </t>
    </r>
    <r>
      <rPr>
        <b/>
        <sz val="11"/>
        <rFont val="Arial"/>
        <family val="2"/>
      </rPr>
      <t>Patch Management/Software Update</t>
    </r>
  </si>
  <si>
    <r>
      <t>6.7.1. The organisation shall prioritise the implementation of critical or important updates for operating systems and applications</t>
    </r>
    <r>
      <rPr>
        <i/>
        <sz val="11"/>
        <color theme="1"/>
        <rFont val="Arial"/>
        <family val="2"/>
      </rPr>
      <t xml:space="preserve"> (e.g., security patches) </t>
    </r>
    <r>
      <rPr>
        <sz val="11"/>
        <color theme="1"/>
        <rFont val="Arial"/>
        <family val="2"/>
      </rPr>
      <t>to be applied as soon as possible.</t>
    </r>
  </si>
  <si>
    <r>
      <t>6.7.2. The organisation should consider enabling automatic updates for critical operatin</t>
    </r>
    <r>
      <rPr>
        <sz val="11"/>
        <rFont val="Arial"/>
        <family val="2"/>
      </rPr>
      <t>g system and application patches where feasible so that the latest updates can be received</t>
    </r>
    <r>
      <rPr>
        <sz val="11"/>
        <color theme="1"/>
        <rFont val="Arial"/>
        <family val="2"/>
      </rPr>
      <t>.</t>
    </r>
  </si>
  <si>
    <r>
      <t xml:space="preserve">6.8. Implement </t>
    </r>
    <r>
      <rPr>
        <b/>
        <sz val="11"/>
        <rFont val="Arial"/>
        <family val="2"/>
      </rPr>
      <t>Data Backup</t>
    </r>
  </si>
  <si>
    <r>
      <t xml:space="preserve">6.8.3.  If the organisation processes data in cloud environment:
</t>
    </r>
    <r>
      <rPr>
        <i/>
        <sz val="11"/>
        <color theme="1"/>
        <rFont val="Arial"/>
        <family val="2"/>
      </rPr>
      <t xml:space="preserve">·  The organisation shall understand the role and responsibility between itself and the CSP in terms of data backup, e.g., cloud shared responsibility model, scope, and coverage of the cloud service.
· Data backup shall be carried out by the organisation, e.g., storing the backups in a hard disk drive, purchasing the backup services by the CSP, and adopting multiple clouds to be used as backups.
</t>
    </r>
  </si>
  <si>
    <r>
      <t>6.8.5. Backups shall be stored separately</t>
    </r>
    <r>
      <rPr>
        <i/>
        <sz val="11"/>
        <color theme="1"/>
        <rFont val="Arial"/>
        <family val="2"/>
      </rPr>
      <t xml:space="preserve"> (i.e., offline)</t>
    </r>
    <r>
      <rPr>
        <sz val="11"/>
        <color theme="1"/>
        <rFont val="Arial"/>
        <family val="2"/>
      </rPr>
      <t xml:space="preserve"> from the operating environment. Where feasible, backups should be stored offsite </t>
    </r>
    <r>
      <rPr>
        <i/>
        <sz val="11"/>
        <color theme="1"/>
        <rFont val="Arial"/>
        <family val="2"/>
      </rPr>
      <t>(e.g., separate physical location)</t>
    </r>
    <r>
      <rPr>
        <sz val="11"/>
        <color theme="1"/>
        <rFont val="Arial"/>
        <family val="2"/>
      </rPr>
      <t>.</t>
    </r>
  </si>
  <si>
    <r>
      <t xml:space="preserve">6.8.6. Longer term backups such as monthly backups shall be stored offline in an external secure storage location </t>
    </r>
    <r>
      <rPr>
        <i/>
        <sz val="11"/>
        <color theme="1"/>
        <rFont val="Arial"/>
        <family val="2"/>
      </rPr>
      <t>(e.g., password-protected USB flash drives, encrypted external hard disks and/or tape storage at an alternative office location)</t>
    </r>
    <r>
      <rPr>
        <sz val="11"/>
        <color theme="1"/>
        <rFont val="Arial"/>
        <family val="2"/>
      </rPr>
      <t>.</t>
    </r>
  </si>
  <si>
    <r>
      <rPr>
        <sz val="11"/>
        <rFont val="Arial"/>
        <family val="2"/>
      </rPr>
      <t xml:space="preserve">Organisation can download the </t>
    </r>
    <r>
      <rPr>
        <b/>
        <sz val="11"/>
        <rFont val="Arial"/>
        <family val="2"/>
      </rPr>
      <t>CSA Incident Response Playbook</t>
    </r>
    <r>
      <rPr>
        <sz val="11"/>
        <rFont val="Arial"/>
        <family val="2"/>
      </rPr>
      <t>:
(</t>
    </r>
    <r>
      <rPr>
        <u/>
        <sz val="11"/>
        <color theme="10"/>
        <rFont val="Arial"/>
        <family val="2"/>
      </rPr>
      <t>https://www.csa.gov.sg/Tips-Resource/Resources/singcert/incident-response-playbooks</t>
    </r>
    <r>
      <rPr>
        <sz val="11"/>
        <rFont val="Arial"/>
        <family val="2"/>
      </rPr>
      <t>)</t>
    </r>
  </si>
  <si>
    <r>
      <t xml:space="preserve">7.6. </t>
    </r>
    <r>
      <rPr>
        <sz val="11"/>
        <rFont val="Arial"/>
        <family val="2"/>
      </rPr>
      <t>The organisation shall perform regular backups according to the backup policy. Backup media should be</t>
    </r>
    <r>
      <rPr>
        <sz val="11"/>
        <color theme="1"/>
        <rFont val="Arial"/>
        <family val="2"/>
      </rPr>
      <t xml:space="preserve"> regularly tested to ensure that the backup data can be recovered and restored. </t>
    </r>
  </si>
  <si>
    <t>Number of Employees:</t>
  </si>
  <si>
    <t>Number of Endpoints:</t>
  </si>
  <si>
    <t>Date of Completion of DPE Implementation:</t>
  </si>
  <si>
    <r>
      <t>2.3.  Establish an</t>
    </r>
    <r>
      <rPr>
        <b/>
        <sz val="11"/>
        <rFont val="Arial"/>
        <family val="2"/>
      </rPr>
      <t xml:space="preserve"> Inventory of Accounts</t>
    </r>
  </si>
  <si>
    <r>
      <t>3.1. Develop a</t>
    </r>
    <r>
      <rPr>
        <b/>
        <sz val="11"/>
        <rFont val="Arial"/>
        <family val="2"/>
      </rPr>
      <t xml:space="preserve"> Data Protection and Security policy</t>
    </r>
  </si>
  <si>
    <r>
      <t>3.2.  Develop and implement</t>
    </r>
    <r>
      <rPr>
        <b/>
        <sz val="11"/>
        <rFont val="Arial"/>
        <family val="2"/>
      </rPr>
      <t xml:space="preserve"> practices and guidelines</t>
    </r>
    <r>
      <rPr>
        <sz val="11"/>
        <rFont val="Arial"/>
        <family val="2"/>
      </rPr>
      <t xml:space="preserve"> on how your hardware and software assets are managed securely</t>
    </r>
  </si>
  <si>
    <r>
      <t xml:space="preserve">4.1.  Develop an </t>
    </r>
    <r>
      <rPr>
        <b/>
        <sz val="11"/>
        <rFont val="Arial"/>
        <family val="2"/>
      </rPr>
      <t xml:space="preserve">Incident Response and Data breach Management Plan </t>
    </r>
  </si>
  <si>
    <r>
      <t xml:space="preserve">5.1 Complete the </t>
    </r>
    <r>
      <rPr>
        <b/>
        <sz val="11"/>
        <rFont val="Arial"/>
        <family val="2"/>
      </rPr>
      <t>Data Protection and Cybersecurity Awareness and Training</t>
    </r>
  </si>
  <si>
    <t>Resources/Guidelines</t>
  </si>
  <si>
    <r>
      <t xml:space="preserve">We, </t>
    </r>
    <r>
      <rPr>
        <b/>
        <i/>
        <sz val="11"/>
        <rFont val="Arial"/>
        <family val="2"/>
      </rPr>
      <t>[Organisation Name]</t>
    </r>
    <r>
      <rPr>
        <sz val="11"/>
        <rFont val="Arial"/>
        <family val="2"/>
      </rPr>
      <t xml:space="preserve">, declare that we have completed the 7 Steps to Data Protection Essentials. We affirm that all actions outlined in this checklist have been diligently carried out according to the Data Protection Essentials Framework. </t>
    </r>
  </si>
  <si>
    <t xml:space="preserve">A Checklist to 7 Steps to Data Protection Essentials (DPE) </t>
  </si>
  <si>
    <r>
      <rPr>
        <b/>
        <sz val="11"/>
        <color theme="1"/>
        <rFont val="Arial"/>
        <family val="2"/>
      </rPr>
      <t>Step 6</t>
    </r>
    <r>
      <rPr>
        <sz val="11"/>
        <color theme="1"/>
        <rFont val="Arial"/>
        <family val="2"/>
      </rPr>
      <t>: Implement data protection and cybersecurity measures</t>
    </r>
  </si>
  <si>
    <t>Step 6: Implement Data Protection and Cybersecurity measures</t>
  </si>
  <si>
    <r>
      <t>6. Enforce</t>
    </r>
    <r>
      <rPr>
        <b/>
        <sz val="11"/>
        <rFont val="Arial"/>
        <family val="2"/>
      </rPr>
      <t xml:space="preserve"> Secure configuration</t>
    </r>
    <r>
      <rPr>
        <sz val="11"/>
        <rFont val="Arial"/>
        <family val="2"/>
      </rPr>
      <t xml:space="preserve"> for your hardware and software</t>
    </r>
  </si>
  <si>
    <r>
      <rPr>
        <b/>
        <sz val="11"/>
        <color theme="1"/>
        <rFont val="Arial"/>
        <family val="2"/>
      </rPr>
      <t>Step 4</t>
    </r>
    <r>
      <rPr>
        <sz val="11"/>
        <color theme="1"/>
        <rFont val="Arial"/>
        <family val="2"/>
      </rPr>
      <t>: Develop an incident response and data breach management plan</t>
    </r>
  </si>
  <si>
    <r>
      <t xml:space="preserve">6.2. Implement </t>
    </r>
    <r>
      <rPr>
        <b/>
        <sz val="11"/>
        <rFont val="Arial"/>
        <family val="2"/>
      </rPr>
      <t>Virus and Malware Protection</t>
    </r>
  </si>
  <si>
    <r>
      <t>2.1. Establish</t>
    </r>
    <r>
      <rPr>
        <b/>
        <sz val="11"/>
        <rFont val="Arial"/>
        <family val="2"/>
      </rPr>
      <t xml:space="preserve"> </t>
    </r>
    <r>
      <rPr>
        <sz val="11"/>
        <rFont val="Arial"/>
        <family val="2"/>
      </rPr>
      <t>an</t>
    </r>
    <r>
      <rPr>
        <b/>
        <sz val="11"/>
        <rFont val="Arial"/>
        <family val="2"/>
      </rPr>
      <t xml:space="preserve"> Asset Inventory </t>
    </r>
    <r>
      <rPr>
        <sz val="11"/>
        <rFont val="Arial"/>
        <family val="2"/>
      </rPr>
      <t xml:space="preserve">for your  personal/business critical data </t>
    </r>
  </si>
  <si>
    <r>
      <t xml:space="preserve">2.2. Establish an </t>
    </r>
    <r>
      <rPr>
        <b/>
        <sz val="11"/>
        <rFont val="Arial"/>
        <family val="2"/>
      </rPr>
      <t>IT Asset Inventory</t>
    </r>
    <r>
      <rPr>
        <sz val="11"/>
        <rFont val="Arial"/>
        <family val="2"/>
      </rPr>
      <t xml:space="preserve"> for your hardware and software</t>
    </r>
  </si>
  <si>
    <r>
      <t xml:space="preserve">7. Conduct a </t>
    </r>
    <r>
      <rPr>
        <b/>
        <sz val="11"/>
        <rFont val="Arial"/>
        <family val="2"/>
      </rPr>
      <t xml:space="preserve">regular review </t>
    </r>
    <r>
      <rPr>
        <sz val="11"/>
        <rFont val="Arial"/>
        <family val="2"/>
      </rPr>
      <t xml:space="preserve">
</t>
    </r>
  </si>
  <si>
    <r>
      <rPr>
        <sz val="11"/>
        <rFont val="Arial"/>
        <family val="2"/>
      </rPr>
      <t xml:space="preserve">Organisation can turn on Bitlocker disk encryption for all Windows devices. Refer to the </t>
    </r>
    <r>
      <rPr>
        <b/>
        <sz val="11"/>
        <rFont val="Arial"/>
        <family val="2"/>
      </rPr>
      <t>DPE Configuration Guide</t>
    </r>
    <r>
      <rPr>
        <sz val="11"/>
        <rFont val="Arial"/>
        <family val="2"/>
      </rPr>
      <t xml:space="preserve"> for details 
(</t>
    </r>
    <r>
      <rPr>
        <u/>
        <sz val="11"/>
        <color theme="10"/>
        <rFont val="Arial"/>
        <family val="2"/>
      </rPr>
      <t>https://www.imda.gov.sg/-/media/imda/files/programme/dpe/dpe-configuration-guide.pdf</t>
    </r>
    <r>
      <rPr>
        <sz val="11"/>
        <rFont val="Arial"/>
        <family val="2"/>
      </rPr>
      <t>)</t>
    </r>
  </si>
  <si>
    <r>
      <rPr>
        <sz val="11"/>
        <rFont val="Arial"/>
        <family val="2"/>
      </rPr>
      <t xml:space="preserve">Organisation can refer to the </t>
    </r>
    <r>
      <rPr>
        <b/>
        <sz val="11"/>
        <rFont val="Arial"/>
        <family val="2"/>
      </rPr>
      <t>DPE Configuration Guide</t>
    </r>
    <r>
      <rPr>
        <sz val="11"/>
        <rFont val="Arial"/>
        <family val="2"/>
      </rPr>
      <t xml:space="preserve"> to disable auto-email forwarding feature for M365 and Google workspace
(</t>
    </r>
    <r>
      <rPr>
        <u/>
        <sz val="11"/>
        <color theme="10"/>
        <rFont val="Arial"/>
        <family val="2"/>
      </rPr>
      <t>https://www.imda.gov.sg/-/media/imda/files/programme/dpe/dpe-configuration-guide.pdf</t>
    </r>
    <r>
      <rPr>
        <sz val="11"/>
        <rFont val="Arial"/>
        <family val="2"/>
      </rPr>
      <t>)</t>
    </r>
  </si>
  <si>
    <r>
      <rPr>
        <sz val="11"/>
        <rFont val="Arial"/>
        <family val="2"/>
      </rPr>
      <t xml:space="preserve">Organisation can refer to the </t>
    </r>
    <r>
      <rPr>
        <b/>
        <sz val="11"/>
        <rFont val="Arial"/>
        <family val="2"/>
      </rPr>
      <t>DPE Configuration</t>
    </r>
    <r>
      <rPr>
        <sz val="11"/>
        <rFont val="Arial"/>
        <family val="2"/>
      </rPr>
      <t xml:space="preserve"> </t>
    </r>
    <r>
      <rPr>
        <b/>
        <sz val="11"/>
        <rFont val="Arial"/>
        <family val="2"/>
      </rPr>
      <t>Guide</t>
    </r>
    <r>
      <rPr>
        <sz val="11"/>
        <rFont val="Arial"/>
        <family val="2"/>
      </rPr>
      <t xml:space="preserve"> to turn-on MFA for M365 and Google workspace
(</t>
    </r>
    <r>
      <rPr>
        <u/>
        <sz val="11"/>
        <color theme="10"/>
        <rFont val="Arial"/>
        <family val="2"/>
      </rPr>
      <t>https://www.imda.gov.sg/-/media/imda/files/programme/dpe/dpe-configuration-guide.pdf</t>
    </r>
    <r>
      <rPr>
        <sz val="11"/>
        <rFont val="Arial"/>
        <family val="2"/>
      </rPr>
      <t>)</t>
    </r>
  </si>
  <si>
    <t>7 Steps to Data Protection Essentials - One-time Implementation</t>
  </si>
  <si>
    <t>7 Steps to Data Protection Essentials - Regular review (minimally on an Annual basis)</t>
  </si>
  <si>
    <t>7 Steps to Data Protection Essentials - Results</t>
  </si>
  <si>
    <t>7 Steps to Data Protection Essentials - Pledge</t>
  </si>
  <si>
    <r>
      <rPr>
        <b/>
        <i/>
        <sz val="11"/>
        <color theme="1"/>
        <rFont val="Arial"/>
        <family val="2"/>
      </rPr>
      <t>The Checklist comprises of the following fields:</t>
    </r>
    <r>
      <rPr>
        <sz val="11"/>
        <color theme="1"/>
        <rFont val="Arial"/>
        <family val="2"/>
      </rPr>
      <t xml:space="preserve">
(i) Measure - describes the data protection and cybersecurity practices
(ii) Implementation Action - describes concrete actions to take to meet the measure
(iii) Suggested completion evidence - describes artefacts to demonstrate completion of the action
(iv) Implementation Status - describes if the measure is implemented
(v) Remarks - to capture additional information/comments related to the Measure/Implementation Action
(vi) Resources/Guidelines - describes reference materials to help organisations implement the actions
(vii) Data Protection / Cybersecurity - describe the specific practice of the Implementation Action</t>
    </r>
  </si>
  <si>
    <t>This checklist serves as a comprehensive guide to help organisations implement basic Data Protection and Cybersecurity practices to mitigate against common data breaches.</t>
  </si>
  <si>
    <t>Implementation of software updates and patches.</t>
  </si>
  <si>
    <t>Documented information on data protection and security policies, asset inventory, configuration settings, accounts, data breach and incident response plan</t>
  </si>
  <si>
    <t>Documented information on Data Protection  training for employees, e.g. record of employees completed the e-Learning, mass training attendance, etc</t>
  </si>
  <si>
    <t>Documented after-action report on the simulation exercise (observations and recommendations)</t>
  </si>
  <si>
    <t>Implementation of systems backup</t>
  </si>
  <si>
    <t>Asset inventory of personal data and business-critical data</t>
  </si>
  <si>
    <t>IT Asset inventory of hardware and software assets</t>
  </si>
  <si>
    <t>- Inventory of user accounts
- List of employees in the organisation, period of employment and their functional roles</t>
  </si>
  <si>
    <t>Documented Data Protection and security policies</t>
  </si>
  <si>
    <t>Documented Information of process and/or implementation of system to manage unauthorised and EOS assets</t>
  </si>
  <si>
    <t>Documented Information of process and/or implementation of system to manage assets</t>
  </si>
  <si>
    <t>Documented Information on secured asset disposal process</t>
  </si>
  <si>
    <t>Documented Data Breach Management Plan and process in place to comply with mandatory data breach notification requirements.</t>
  </si>
  <si>
    <t>Documented Incident Response Plan with guidance on how to respond to common cyber incidents.</t>
  </si>
  <si>
    <t>Documented information on Data Protection training for employees, e.g. record of employees completed the e-Learning, mass training attendance, etc.</t>
  </si>
  <si>
    <t>Recorded results of the e-assessment completed by the employees</t>
  </si>
  <si>
    <t>Documented information on cybersecurity awareness training for employees</t>
  </si>
  <si>
    <t>Documented information on cyber hygiene practices and guideline for employees to adopt in their day-to-day operations.</t>
  </si>
  <si>
    <t>- Content of the cybersecurity awareness training to employees
- Cybersecurity policies and practices for employees</t>
  </si>
  <si>
    <t>Disable Implementation of auto-email forwarding feature</t>
  </si>
  <si>
    <t>Documented Information of process to protect personal data and business critical data</t>
  </si>
  <si>
    <t xml:space="preserve">Documented information outlining functionality and implementation of an anti-virus/anti-malware solution </t>
  </si>
  <si>
    <t>Documented information on configuration of an anti-virus/anti malware solution</t>
  </si>
  <si>
    <t>- Network and/or systems diagram
- Documented information on configuration of firewall</t>
  </si>
  <si>
    <t>Documented information on installation and access to authorised software/attachments</t>
  </si>
  <si>
    <t>Documented Information on process to request to grant or revoke access</t>
  </si>
  <si>
    <t>- List of third parties/contractors supporting the organisational, period of support, and their functional roles.
- Non-disclosure agreement/Data Protection agreement signed by third parties and contractors.</t>
  </si>
  <si>
    <t>- Implementation of physical access control to organisation IT assets and/or environment.
- Documented information on process to request to grant and revoke physical access</t>
  </si>
  <si>
    <t xml:space="preserve">Documented information on password or passphrase policy </t>
  </si>
  <si>
    <t>Documented information outlining functionality and implementation of multi-factor authentication</t>
  </si>
  <si>
    <t>- Documented information and/or implementation of configuration of assets.
- Network and/or systems diagram</t>
  </si>
  <si>
    <t>Documented information and/or implementation of software updates and patches.</t>
  </si>
  <si>
    <t>Documented information and/or implementation of systems backup.</t>
  </si>
  <si>
    <t>Total</t>
  </si>
  <si>
    <t>Implemented</t>
  </si>
  <si>
    <t>Progress</t>
  </si>
  <si>
    <t>Result</t>
  </si>
  <si>
    <r>
      <t xml:space="preserve">2.1.1. The organisation shall identify and maintain an inventory of personal data and business-critical data in the organisation. Organisations may meet this requirement in different ways, e.g., using spreadsheet or asset inventory software.
The inventory list shall contain details of the data as follows:  
- </t>
    </r>
    <r>
      <rPr>
        <i/>
        <sz val="11"/>
        <color theme="1"/>
        <rFont val="Arial"/>
        <family val="2"/>
      </rPr>
      <t>Information on purposes for the collection, use and disclosure of personal and business critical data, third parties who handle personal data under the organisation’s possession or control.
- Data classification and/or sensitivity;
- Location; and
- Retention period.</t>
    </r>
  </si>
  <si>
    <r>
      <t xml:space="preserve">2.3.2. The account inventory list shall contain details for user, administrator, third-party, and service accounts not limited to the following:
</t>
    </r>
    <r>
      <rPr>
        <i/>
        <sz val="11"/>
        <color theme="1"/>
        <rFont val="Arial"/>
        <family val="2"/>
      </rPr>
      <t>- Name;
- Username;
- Department;
- Role/account type;
- Date of access created; and
- Last logon date.</t>
    </r>
  </si>
  <si>
    <r>
      <t xml:space="preserve">4.1.2. The organisation shall establish an up-to-date basic incident response plan to guide the organisation on how to respond to common cybersecurity incidents. Examples include phishing, data breach, ransomware. 
The plan shall contain details as follows:
</t>
    </r>
    <r>
      <rPr>
        <i/>
        <sz val="11"/>
        <color theme="1"/>
        <rFont val="Arial"/>
        <family val="2"/>
      </rPr>
      <t>- Clear roles and responsibilities of key personnel in the organisation involved in the incident response plan process.
- Procedures to detect, respond, and recover from the common cybersecurity threat scenarios, e.g., phishing, ransomware, data breach.
- Communication plan and timeline to escalate and report the incident to internal and external stakeholders (such as regulators, customers, and senior management).</t>
    </r>
  </si>
  <si>
    <r>
      <rPr>
        <sz val="11"/>
        <rFont val="Arial"/>
        <family val="2"/>
      </rPr>
      <t xml:space="preserve">5.1.2. The organisation shall set up a corporate account with PDPC and require all employees to complete the PDPA e-assessment module with a passing score of at least 80%.  </t>
    </r>
    <r>
      <rPr>
        <u/>
        <sz val="11"/>
        <color theme="10"/>
        <rFont val="Arial"/>
        <family val="2"/>
      </rPr>
      <t xml:space="preserve">
</t>
    </r>
    <r>
      <rPr>
        <sz val="11"/>
        <rFont val="Arial"/>
        <family val="2"/>
      </rPr>
      <t>(</t>
    </r>
    <r>
      <rPr>
        <u/>
        <sz val="11"/>
        <color theme="10"/>
        <rFont val="Arial"/>
        <family val="2"/>
      </rPr>
      <t>https://apps.pdpc.gov.sg/elearning/assessment?nc=0808cac9-a7b8-4365-adda-d0dc1b4baea9</t>
    </r>
    <r>
      <rPr>
        <sz val="11"/>
        <rFont val="Arial"/>
        <family val="2"/>
      </rPr>
      <t>)</t>
    </r>
  </si>
  <si>
    <r>
      <t xml:space="preserve">6.4.1. The organisation shall have a process to grant and revoke access with the necessary approvals. The organisation may implement this requirement in different ways, e.g., email approval or access request form. This shall be implemented when there are personnel changes such as onboarding of new staff or change of role(s) for employees. 
The following fields shall be captured:
</t>
    </r>
    <r>
      <rPr>
        <i/>
        <sz val="11"/>
        <rFont val="Arial"/>
        <family val="2"/>
      </rPr>
      <t>- Name;
- System to access;
- Department;
- Role/account type;
- From date; and
- To date.</t>
    </r>
  </si>
  <si>
    <t>Documented Information on process to request for administrator access to system</t>
  </si>
  <si>
    <r>
      <rPr>
        <b/>
        <sz val="11"/>
        <rFont val="Arial"/>
        <family val="2"/>
      </rPr>
      <t>Do you Know?</t>
    </r>
    <r>
      <rPr>
        <sz val="11"/>
        <rFont val="Arial"/>
        <family val="2"/>
      </rPr>
      <t xml:space="preserve">
- Implementation Actions denoted by the word “shall” need to be implemented in the organisation to meet the DPE framework.
- Implementation Actions denoted by the use of the word “should” are recommendations that organisations are encouraged to implement (highlighted in grey).</t>
    </r>
  </si>
  <si>
    <t>7.2. The organisation shall carry out review and update the following at least annually, or whenever there is any change to the data captured by the organisation:
- Data protection and security policies
- Assets inventory lists, including hardware, software and data
- Configuration settings for hardware and software 
- User account inventory list to ensure all accounts are active and the rights assigned are necessary
- Data breach management and Incident response plan</t>
  </si>
  <si>
    <t xml:space="preserve">7.4. The organisation shall conduct phishing simulation exercises regularly to train the employees to be alert to and protected from Phishing.
</t>
  </si>
  <si>
    <t>-</t>
  </si>
  <si>
    <t xml:space="preserve">- </t>
  </si>
  <si>
    <t>Not Implemented</t>
  </si>
  <si>
    <t>Not Applicable</t>
  </si>
  <si>
    <r>
      <rPr>
        <sz val="11"/>
        <rFont val="Arial"/>
        <family val="2"/>
      </rPr>
      <t xml:space="preserve">Organisation can refer to the </t>
    </r>
    <r>
      <rPr>
        <b/>
        <sz val="11"/>
        <rFont val="Arial"/>
        <family val="2"/>
      </rPr>
      <t xml:space="preserve">Data Protection and Security Policy template (Clause 4.2.4 - Configuration Management) </t>
    </r>
    <r>
      <rPr>
        <sz val="11"/>
        <rFont val="Arial"/>
        <family val="2"/>
      </rPr>
      <t xml:space="preserve">as a reference. </t>
    </r>
    <r>
      <rPr>
        <u/>
        <sz val="11"/>
        <color theme="10"/>
        <rFont val="Calibri"/>
        <family val="2"/>
        <scheme val="minor"/>
      </rPr>
      <t xml:space="preserve">
</t>
    </r>
    <r>
      <rPr>
        <u/>
        <sz val="11"/>
        <color theme="10"/>
        <rFont val="Arial"/>
        <family val="2"/>
      </rPr>
      <t>(https://go.gov.sg/dpsecurity-policy)</t>
    </r>
  </si>
  <si>
    <r>
      <rPr>
        <sz val="11"/>
        <rFont val="Arial"/>
        <family val="2"/>
      </rPr>
      <t xml:space="preserve">Organisation can refer to the </t>
    </r>
    <r>
      <rPr>
        <b/>
        <sz val="11"/>
        <rFont val="Arial"/>
        <family val="2"/>
      </rPr>
      <t xml:space="preserve">Data Protection and Security Policy template (Clause 4.2.3 - Data Backup) </t>
    </r>
    <r>
      <rPr>
        <sz val="11"/>
        <rFont val="Arial"/>
        <family val="2"/>
      </rPr>
      <t xml:space="preserve">as a reference. </t>
    </r>
    <r>
      <rPr>
        <u/>
        <sz val="11"/>
        <color theme="10"/>
        <rFont val="Calibri"/>
        <family val="2"/>
        <scheme val="minor"/>
      </rPr>
      <t xml:space="preserve">
</t>
    </r>
    <r>
      <rPr>
        <u/>
        <sz val="11"/>
        <color theme="10"/>
        <rFont val="Arial"/>
        <family val="2"/>
      </rPr>
      <t>(https://go.gov.sg/dpsecurity-policy)</t>
    </r>
  </si>
  <si>
    <r>
      <rPr>
        <sz val="11"/>
        <rFont val="Arial"/>
        <family val="2"/>
      </rPr>
      <t xml:space="preserve">Organisation can refer to the </t>
    </r>
    <r>
      <rPr>
        <b/>
        <sz val="11"/>
        <rFont val="Arial"/>
        <family val="2"/>
      </rPr>
      <t xml:space="preserve">Data Protection and Security Policy template (Clause 4.2.8 - Software Patch Management) </t>
    </r>
    <r>
      <rPr>
        <sz val="11"/>
        <rFont val="Arial"/>
        <family val="2"/>
      </rPr>
      <t xml:space="preserve">as a reference. </t>
    </r>
    <r>
      <rPr>
        <u/>
        <sz val="11"/>
        <color theme="10"/>
        <rFont val="Arial"/>
        <family val="2"/>
      </rPr>
      <t xml:space="preserve">
(https://go.gov.sg/dpsecurity-policy)</t>
    </r>
  </si>
  <si>
    <r>
      <rPr>
        <sz val="11"/>
        <rFont val="Arial"/>
        <family val="2"/>
      </rPr>
      <t xml:space="preserve">Organisation can refer to the </t>
    </r>
    <r>
      <rPr>
        <b/>
        <sz val="11"/>
        <rFont val="Arial"/>
        <family val="2"/>
      </rPr>
      <t xml:space="preserve">Data Protection and Security Policy template (Clause 4.2.4 - Configuration Management) </t>
    </r>
    <r>
      <rPr>
        <sz val="11"/>
        <rFont val="Arial"/>
        <family val="2"/>
      </rPr>
      <t xml:space="preserve">as a reference. </t>
    </r>
    <r>
      <rPr>
        <u/>
        <sz val="11"/>
        <color theme="10"/>
        <rFont val="Arial"/>
        <family val="2"/>
      </rPr>
      <t xml:space="preserve">
(https://go.gov.sg/dpsecurity-policy)</t>
    </r>
  </si>
  <si>
    <r>
      <rPr>
        <sz val="11"/>
        <rFont val="Arial"/>
        <family val="2"/>
      </rPr>
      <t xml:space="preserve">Organisation can refer to </t>
    </r>
    <r>
      <rPr>
        <b/>
        <sz val="11"/>
        <rFont val="Arial"/>
        <family val="2"/>
      </rPr>
      <t>CSA Cybersecurity Toolkit for Employees for cybersecurity awareness training</t>
    </r>
    <r>
      <rPr>
        <sz val="11"/>
        <rFont val="Arial"/>
        <family val="2"/>
      </rPr>
      <t xml:space="preserve"> </t>
    </r>
    <r>
      <rPr>
        <u/>
        <sz val="11"/>
        <color theme="10"/>
        <rFont val="Arial"/>
        <family val="2"/>
      </rPr>
      <t>(https://www.csa.gov.sg/employee-toolkit)</t>
    </r>
  </si>
  <si>
    <t>Step 1: Register your DPO with PDPC</t>
  </si>
  <si>
    <r>
      <t xml:space="preserve">1.1. </t>
    </r>
    <r>
      <rPr>
        <b/>
        <sz val="11"/>
        <rFont val="Arial"/>
        <family val="2"/>
      </rPr>
      <t>Register your DPO</t>
    </r>
    <r>
      <rPr>
        <sz val="11"/>
        <rFont val="Arial"/>
        <family val="2"/>
      </rPr>
      <t xml:space="preserve"> and make available your DPO's  business contact information publicly.</t>
    </r>
  </si>
  <si>
    <r>
      <t xml:space="preserve">Organisation can refer to the </t>
    </r>
    <r>
      <rPr>
        <b/>
        <sz val="11"/>
        <color theme="1"/>
        <rFont val="Arial"/>
        <family val="2"/>
      </rPr>
      <t xml:space="preserve">Guide to Register DPO </t>
    </r>
    <r>
      <rPr>
        <sz val="11"/>
        <color theme="1"/>
        <rFont val="Arial"/>
        <family val="2"/>
      </rPr>
      <t xml:space="preserve">
(</t>
    </r>
    <r>
      <rPr>
        <u/>
        <sz val="11"/>
        <color rgb="FF0070C0"/>
        <rFont val="Arial"/>
        <family val="2"/>
      </rPr>
      <t>https://go.gov.sg/dporegguide</t>
    </r>
    <r>
      <rPr>
        <sz val="11"/>
        <color theme="1"/>
        <rFont val="Arial"/>
        <family val="2"/>
      </rPr>
      <t xml:space="preserve">)
</t>
    </r>
  </si>
  <si>
    <r>
      <t xml:space="preserve">1.1.1. The organisation shall appoint and register its DPO. 
- Organisations can complete the registration on the PDPC’s website </t>
    </r>
    <r>
      <rPr>
        <sz val="11"/>
        <color theme="4"/>
        <rFont val="Arial"/>
        <family val="2"/>
      </rPr>
      <t>(</t>
    </r>
    <r>
      <rPr>
        <u/>
        <sz val="11"/>
        <color rgb="FF0070C0"/>
        <rFont val="Arial"/>
        <family val="2"/>
      </rPr>
      <t>https://go.gov.sg/registerdpoinfo</t>
    </r>
    <r>
      <rPr>
        <sz val="11"/>
        <rFont val="Arial"/>
        <family val="2"/>
      </rPr>
      <t xml:space="preserve">).
</t>
    </r>
  </si>
  <si>
    <t>Email confirmation on DPO registration from PDPC</t>
  </si>
  <si>
    <r>
      <rPr>
        <sz val="11"/>
        <rFont val="Arial"/>
        <family val="2"/>
      </rPr>
      <t xml:space="preserve">· Playbook for Phishing Simulations (Microsoft) </t>
    </r>
    <r>
      <rPr>
        <u/>
        <sz val="11"/>
        <color theme="10"/>
        <rFont val="Calibri"/>
        <family val="2"/>
        <scheme val="minor"/>
      </rPr>
      <t xml:space="preserve">
</t>
    </r>
    <r>
      <rPr>
        <u/>
        <sz val="11"/>
        <color theme="10"/>
        <rFont val="Arial"/>
        <family val="2"/>
      </rPr>
      <t>(https://www.csa.gov.sg/resources/publications/playbook-for-the-conduct-of-phishing-simulation-exercises--microsoft-)</t>
    </r>
  </si>
  <si>
    <r>
      <rPr>
        <sz val="11"/>
        <rFont val="Arial"/>
        <family val="2"/>
      </rPr>
      <t xml:space="preserve">Organisation can download the </t>
    </r>
    <r>
      <rPr>
        <b/>
        <sz val="11"/>
        <rFont val="Arial"/>
        <family val="2"/>
      </rPr>
      <t>CSA Playbook for the Conduct of Phishing Simulation Exercises</t>
    </r>
    <r>
      <rPr>
        <sz val="11"/>
        <rFont val="Arial"/>
        <family val="2"/>
      </rPr>
      <t xml:space="preserve">:
·  Playbook for Phishing Simulations (Google) 
</t>
    </r>
    <r>
      <rPr>
        <u/>
        <sz val="11"/>
        <color theme="10"/>
        <rFont val="Arial"/>
        <family val="2"/>
      </rPr>
      <t xml:space="preserve">(https://www.csa.gov.sg/resources/publications/playbook-for-the-conduct-of-phishing-simulation-exercises--google-)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</si>
</sst>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u/>
      <sz val="11"/>
      <color theme="10"/>
      <name val="Calibri"/>
      <family val="2"/>
      <scheme val="minor"/>
    </font>
    <font>
      <sz val="11"/>
      <color theme="1"/>
      <name val="Arial"/>
      <family val="2"/>
    </font>
    <font>
      <b/>
      <sz val="12"/>
      <color theme="1"/>
      <name val="Arial"/>
      <family val="2"/>
    </font>
    <font>
      <b/>
      <sz val="11"/>
      <color rgb="FF7030A0"/>
      <name val="Arial"/>
      <family val="2"/>
    </font>
    <font>
      <b/>
      <sz val="11"/>
      <name val="Arial"/>
      <family val="2"/>
    </font>
    <font>
      <b/>
      <sz val="11"/>
      <color theme="1"/>
      <name val="Arial"/>
      <family val="2"/>
    </font>
    <font>
      <i/>
      <sz val="11"/>
      <name val="Arial"/>
      <family val="2"/>
    </font>
    <font>
      <i/>
      <u/>
      <sz val="11"/>
      <color rgb="FF00B050"/>
      <name val="Arial"/>
      <family val="2"/>
    </font>
    <font>
      <i/>
      <u/>
      <sz val="11"/>
      <color theme="9"/>
      <name val="Arial"/>
      <family val="2"/>
    </font>
    <font>
      <i/>
      <u/>
      <sz val="11"/>
      <color theme="5"/>
      <name val="Arial"/>
      <family val="2"/>
    </font>
    <font>
      <sz val="11"/>
      <name val="Arial"/>
      <family val="2"/>
    </font>
    <font>
      <b/>
      <i/>
      <sz val="11"/>
      <color theme="1"/>
      <name val="Arial"/>
      <family val="2"/>
    </font>
    <font>
      <u/>
      <sz val="11"/>
      <color theme="10"/>
      <name val="Arial"/>
      <family val="2"/>
    </font>
    <font>
      <i/>
      <sz val="11"/>
      <color theme="1"/>
      <name val="Arial"/>
      <family val="2"/>
    </font>
    <font>
      <b/>
      <sz val="11"/>
      <color rgb="FFE31837"/>
      <name val="Arial"/>
      <family val="2"/>
    </font>
    <font>
      <sz val="11"/>
      <color rgb="FFE31837"/>
      <name val="Arial"/>
      <family val="2"/>
    </font>
    <font>
      <b/>
      <i/>
      <sz val="11"/>
      <name val="Arial"/>
      <family val="2"/>
    </font>
    <font>
      <b/>
      <sz val="11"/>
      <color theme="1" tint="0.34998626667073579"/>
      <name val="Arial"/>
      <family val="2"/>
    </font>
    <font>
      <sz val="11"/>
      <color theme="1" tint="0.249977111117893"/>
      <name val="Arial"/>
      <family val="2"/>
    </font>
    <font>
      <b/>
      <sz val="11"/>
      <color theme="1" tint="0.249977111117893"/>
      <name val="Arial"/>
      <family val="2"/>
    </font>
    <font>
      <b/>
      <sz val="12"/>
      <name val="Arial"/>
      <family val="2"/>
    </font>
    <font>
      <sz val="11"/>
      <color theme="4"/>
      <name val="Arial"/>
      <family val="2"/>
    </font>
    <font>
      <u/>
      <sz val="11"/>
      <color rgb="FF0070C0"/>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top/>
      <bottom/>
      <diagonal/>
    </border>
    <border>
      <left/>
      <right style="thin">
        <color theme="0"/>
      </right>
      <top/>
      <bottom/>
      <diagonal/>
    </border>
    <border>
      <left style="thin">
        <color theme="0" tint="-4.9989318521683403E-2"/>
      </left>
      <right/>
      <top/>
      <bottom/>
      <diagonal/>
    </border>
    <border>
      <left/>
      <right style="thin">
        <color theme="0" tint="-4.9989318521683403E-2"/>
      </right>
      <top/>
      <bottom/>
      <diagonal/>
    </border>
    <border>
      <left/>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theme="0"/>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theme="0"/>
      </left>
      <right/>
      <top/>
      <bottom style="medium">
        <color indexed="64"/>
      </bottom>
      <diagonal/>
    </border>
    <border>
      <left/>
      <right style="thin">
        <color theme="0"/>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242">
    <xf numFmtId="0" fontId="0" fillId="0" borderId="0" xfId="0"/>
    <xf numFmtId="0" fontId="2" fillId="0" borderId="0" xfId="0" applyFont="1"/>
    <xf numFmtId="0" fontId="2" fillId="0" borderId="0" xfId="0" quotePrefix="1" applyFont="1" applyAlignment="1">
      <alignment vertical="center"/>
    </xf>
    <xf numFmtId="0" fontId="6" fillId="0" borderId="0" xfId="0" applyFont="1" applyAlignment="1">
      <alignment vertical="top"/>
    </xf>
    <xf numFmtId="0" fontId="2" fillId="0" borderId="0" xfId="0" quotePrefix="1" applyFont="1" applyAlignment="1">
      <alignment vertical="top" wrapText="1"/>
    </xf>
    <xf numFmtId="0" fontId="6" fillId="0" borderId="0" xfId="0" applyFont="1"/>
    <xf numFmtId="0" fontId="4" fillId="9" borderId="0" xfId="0" applyFont="1" applyFill="1" applyAlignment="1">
      <alignment vertical="top" wrapText="1"/>
    </xf>
    <xf numFmtId="0" fontId="2" fillId="0" borderId="0" xfId="0" applyFont="1" applyAlignment="1">
      <alignment vertical="top" wrapText="1"/>
    </xf>
    <xf numFmtId="0" fontId="3" fillId="0" borderId="0" xfId="0" applyFont="1" applyAlignment="1">
      <alignment vertical="top"/>
    </xf>
    <xf numFmtId="0" fontId="6" fillId="3" borderId="1" xfId="0" applyFont="1" applyFill="1" applyBorder="1" applyAlignment="1">
      <alignment horizontal="center" vertical="top" wrapText="1"/>
    </xf>
    <xf numFmtId="0" fontId="13" fillId="0" borderId="2" xfId="1" applyFont="1" applyBorder="1" applyAlignment="1">
      <alignment horizontal="left" vertical="top" wrapText="1"/>
    </xf>
    <xf numFmtId="0" fontId="2" fillId="0" borderId="2" xfId="0" applyFont="1" applyBorder="1" applyAlignment="1">
      <alignment horizontal="left" vertical="top" wrapText="1"/>
    </xf>
    <xf numFmtId="0" fontId="13" fillId="0" borderId="3" xfId="1"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13" fillId="0" borderId="1" xfId="1" applyFont="1" applyBorder="1" applyAlignment="1">
      <alignment vertical="top" wrapText="1"/>
    </xf>
    <xf numFmtId="0" fontId="11" fillId="0" borderId="1" xfId="0" applyFont="1" applyBorder="1" applyAlignment="1">
      <alignment horizontal="left" vertical="top" wrapText="1"/>
    </xf>
    <xf numFmtId="0" fontId="13" fillId="0" borderId="1" xfId="1" applyFont="1" applyBorder="1" applyAlignment="1">
      <alignment horizontal="left" vertical="top" wrapText="1"/>
    </xf>
    <xf numFmtId="0" fontId="11" fillId="4" borderId="1" xfId="0" applyFont="1" applyFill="1" applyBorder="1" applyAlignment="1">
      <alignment horizontal="left" vertical="top" wrapText="1"/>
    </xf>
    <xf numFmtId="0" fontId="13" fillId="4" borderId="1" xfId="1" applyFont="1" applyFill="1" applyBorder="1" applyAlignment="1">
      <alignment horizontal="left" vertical="top" wrapText="1"/>
    </xf>
    <xf numFmtId="0" fontId="11" fillId="4" borderId="1" xfId="0" applyFont="1" applyFill="1" applyBorder="1" applyAlignment="1">
      <alignment horizontal="center" vertical="top" wrapText="1"/>
    </xf>
    <xf numFmtId="0" fontId="13" fillId="4" borderId="2" xfId="1" applyFont="1" applyFill="1" applyBorder="1" applyAlignment="1">
      <alignment horizontal="left" vertical="top" wrapText="1"/>
    </xf>
    <xf numFmtId="0" fontId="11" fillId="4" borderId="3" xfId="0" applyFont="1" applyFill="1" applyBorder="1" applyAlignment="1">
      <alignment horizontal="left" vertical="top" wrapText="1"/>
    </xf>
    <xf numFmtId="0" fontId="13" fillId="4" borderId="3" xfId="1" applyFont="1" applyFill="1" applyBorder="1" applyAlignment="1">
      <alignment horizontal="left" vertical="top" wrapText="1"/>
    </xf>
    <xf numFmtId="0" fontId="11" fillId="8" borderId="1" xfId="0" applyFont="1" applyFill="1" applyBorder="1" applyAlignment="1">
      <alignment horizontal="left" vertical="top" wrapText="1"/>
    </xf>
    <xf numFmtId="0" fontId="13" fillId="8" borderId="3" xfId="1" applyFont="1" applyFill="1" applyBorder="1" applyAlignment="1">
      <alignment horizontal="left" vertical="top" wrapText="1"/>
    </xf>
    <xf numFmtId="0" fontId="11" fillId="8" borderId="1" xfId="0" applyFont="1" applyFill="1" applyBorder="1" applyAlignment="1">
      <alignment horizontal="center" vertical="top" wrapText="1"/>
    </xf>
    <xf numFmtId="0" fontId="2" fillId="7" borderId="1" xfId="0" applyFont="1" applyFill="1" applyBorder="1" applyAlignment="1">
      <alignment horizontal="left" vertical="top" wrapText="1"/>
    </xf>
    <xf numFmtId="0" fontId="13" fillId="7" borderId="1" xfId="1" applyFont="1" applyFill="1" applyBorder="1" applyAlignment="1">
      <alignment horizontal="left" vertical="top" wrapText="1"/>
    </xf>
    <xf numFmtId="0" fontId="2" fillId="7" borderId="1" xfId="0" applyFont="1" applyFill="1" applyBorder="1" applyAlignment="1">
      <alignment horizontal="center" vertical="top" wrapText="1"/>
    </xf>
    <xf numFmtId="0" fontId="2" fillId="8" borderId="1" xfId="0" applyFont="1" applyFill="1" applyBorder="1" applyAlignment="1">
      <alignment horizontal="left" vertical="top" wrapText="1"/>
    </xf>
    <xf numFmtId="0" fontId="2" fillId="8" borderId="1" xfId="0" applyFont="1" applyFill="1" applyBorder="1" applyAlignment="1">
      <alignment horizontal="center" vertical="top" wrapText="1"/>
    </xf>
    <xf numFmtId="0" fontId="3" fillId="0" borderId="0" xfId="0" applyFont="1"/>
    <xf numFmtId="0" fontId="2" fillId="0" borderId="0" xfId="0" applyFont="1" applyAlignment="1">
      <alignment horizontal="center" vertical="top"/>
    </xf>
    <xf numFmtId="0" fontId="2" fillId="0" borderId="0" xfId="0" applyFont="1" applyAlignment="1">
      <alignment horizontal="left" vertical="top"/>
    </xf>
    <xf numFmtId="0" fontId="12" fillId="0" borderId="0" xfId="0" applyFont="1"/>
    <xf numFmtId="0" fontId="2" fillId="10" borderId="1" xfId="0" applyFont="1" applyFill="1" applyBorder="1" applyProtection="1">
      <protection locked="0"/>
    </xf>
    <xf numFmtId="0" fontId="11" fillId="4" borderId="0" xfId="0" applyFont="1" applyFill="1"/>
    <xf numFmtId="0" fontId="12" fillId="0" borderId="0" xfId="0" applyFont="1" applyAlignment="1">
      <alignment horizontal="left"/>
    </xf>
    <xf numFmtId="0" fontId="2" fillId="10" borderId="1" xfId="0" applyFont="1" applyFill="1" applyBorder="1" applyAlignment="1" applyProtection="1">
      <alignment horizontal="left"/>
      <protection locked="0"/>
    </xf>
    <xf numFmtId="0" fontId="2" fillId="0" borderId="0" xfId="0" applyFont="1" applyAlignment="1" applyProtection="1">
      <alignment horizontal="left" vertical="top"/>
      <protection locked="0"/>
    </xf>
    <xf numFmtId="0" fontId="15" fillId="0" borderId="0" xfId="0" applyFont="1" applyAlignment="1" applyProtection="1">
      <alignment vertical="top"/>
      <protection hidden="1"/>
    </xf>
    <xf numFmtId="0" fontId="16" fillId="0" borderId="0" xfId="0" applyFont="1" applyAlignment="1" applyProtection="1">
      <alignment vertical="top"/>
      <protection hidden="1"/>
    </xf>
    <xf numFmtId="0" fontId="17" fillId="0" borderId="0" xfId="0" applyFont="1" applyAlignment="1" applyProtection="1">
      <alignment vertical="top"/>
      <protection hidden="1"/>
    </xf>
    <xf numFmtId="0" fontId="5" fillId="0" borderId="0" xfId="0" applyFont="1" applyAlignment="1" applyProtection="1">
      <alignment horizontal="left" vertical="top"/>
      <protection hidden="1"/>
    </xf>
    <xf numFmtId="0" fontId="11" fillId="0" borderId="0" xfId="0" applyFont="1" applyAlignment="1" applyProtection="1">
      <alignment vertical="top"/>
      <protection hidden="1"/>
    </xf>
    <xf numFmtId="0" fontId="11" fillId="4" borderId="25" xfId="0" applyFont="1" applyFill="1" applyBorder="1" applyAlignment="1" applyProtection="1">
      <alignment vertical="top"/>
      <protection hidden="1"/>
    </xf>
    <xf numFmtId="0" fontId="11" fillId="4" borderId="24" xfId="0" applyFont="1" applyFill="1" applyBorder="1" applyAlignment="1" applyProtection="1">
      <alignment vertical="top"/>
      <protection hidden="1"/>
    </xf>
    <xf numFmtId="0" fontId="11" fillId="0" borderId="24" xfId="0" applyFont="1" applyBorder="1" applyAlignment="1" applyProtection="1">
      <alignment vertical="top"/>
      <protection hidden="1"/>
    </xf>
    <xf numFmtId="0" fontId="18" fillId="5" borderId="24" xfId="0" applyFont="1" applyFill="1" applyBorder="1" applyAlignment="1" applyProtection="1">
      <alignment horizontal="center" vertical="top"/>
      <protection hidden="1"/>
    </xf>
    <xf numFmtId="0" fontId="11" fillId="3" borderId="28" xfId="0" applyFont="1" applyFill="1" applyBorder="1" applyAlignment="1" applyProtection="1">
      <alignment vertical="top"/>
      <protection hidden="1"/>
    </xf>
    <xf numFmtId="0" fontId="11" fillId="3" borderId="0" xfId="0" applyFont="1" applyFill="1" applyAlignment="1" applyProtection="1">
      <alignment vertical="top"/>
      <protection hidden="1"/>
    </xf>
    <xf numFmtId="0" fontId="5" fillId="3" borderId="0" xfId="0" applyFont="1" applyFill="1" applyAlignment="1" applyProtection="1">
      <alignment vertical="top"/>
      <protection hidden="1"/>
    </xf>
    <xf numFmtId="0" fontId="5" fillId="3" borderId="0" xfId="0" applyFont="1" applyFill="1" applyAlignment="1" applyProtection="1">
      <alignment horizontal="center" vertical="top"/>
      <protection hidden="1"/>
    </xf>
    <xf numFmtId="0" fontId="5" fillId="0" borderId="0" xfId="0" applyFont="1" applyAlignment="1" applyProtection="1">
      <alignment horizontal="left" vertical="center"/>
      <protection hidden="1"/>
    </xf>
    <xf numFmtId="0" fontId="11" fillId="0" borderId="28" xfId="0" applyFont="1" applyBorder="1" applyAlignment="1" applyProtection="1">
      <alignment horizontal="left" vertical="center"/>
      <protection hidden="1"/>
    </xf>
    <xf numFmtId="0" fontId="11" fillId="0" borderId="0" xfId="0" applyFont="1" applyAlignment="1" applyProtection="1">
      <alignment vertical="center"/>
      <protection hidden="1"/>
    </xf>
    <xf numFmtId="9" fontId="19" fillId="4" borderId="0" xfId="0" applyNumberFormat="1" applyFont="1" applyFill="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6" borderId="0" xfId="0" applyFont="1" applyFill="1" applyAlignment="1" applyProtection="1">
      <alignment horizontal="left" vertical="center" wrapText="1"/>
      <protection hidden="1"/>
    </xf>
    <xf numFmtId="9" fontId="19" fillId="6" borderId="0" xfId="0" applyNumberFormat="1" applyFont="1" applyFill="1" applyAlignment="1" applyProtection="1">
      <alignment horizontal="center" vertical="center"/>
      <protection hidden="1"/>
    </xf>
    <xf numFmtId="0" fontId="2" fillId="0" borderId="0" xfId="0" applyFont="1" applyAlignment="1" applyProtection="1">
      <alignment vertical="center"/>
      <protection hidden="1"/>
    </xf>
    <xf numFmtId="0" fontId="11" fillId="0" borderId="0" xfId="0" applyFont="1" applyAlignment="1" applyProtection="1">
      <alignment horizontal="left" vertical="center" wrapText="1"/>
      <protection hidden="1"/>
    </xf>
    <xf numFmtId="9" fontId="19" fillId="0" borderId="0" xfId="0" applyNumberFormat="1" applyFont="1" applyAlignment="1" applyProtection="1">
      <alignment horizontal="center" vertical="center"/>
      <protection hidden="1"/>
    </xf>
    <xf numFmtId="0" fontId="11" fillId="6" borderId="28" xfId="0" applyFont="1" applyFill="1" applyBorder="1" applyAlignment="1" applyProtection="1">
      <alignment horizontal="left" vertical="center"/>
      <protection hidden="1"/>
    </xf>
    <xf numFmtId="0" fontId="11" fillId="6" borderId="0" xfId="0" applyFont="1" applyFill="1" applyAlignment="1" applyProtection="1">
      <alignment horizontal="center" vertical="center"/>
      <protection hidden="1"/>
    </xf>
    <xf numFmtId="0" fontId="11" fillId="6" borderId="0" xfId="0" applyFont="1" applyFill="1" applyAlignment="1" applyProtection="1">
      <alignment vertical="center"/>
      <protection hidden="1"/>
    </xf>
    <xf numFmtId="0" fontId="11" fillId="4" borderId="0" xfId="0" applyFont="1" applyFill="1" applyAlignment="1" applyProtection="1">
      <alignment horizontal="center" vertical="center"/>
      <protection hidden="1"/>
    </xf>
    <xf numFmtId="0" fontId="11" fillId="4" borderId="28" xfId="0" applyFont="1" applyFill="1" applyBorder="1" applyAlignment="1" applyProtection="1">
      <alignment horizontal="left" vertical="center"/>
      <protection hidden="1"/>
    </xf>
    <xf numFmtId="0" fontId="11" fillId="4" borderId="0" xfId="0" applyFont="1" applyFill="1" applyAlignment="1" applyProtection="1">
      <alignment horizontal="left" vertical="center" wrapText="1"/>
      <protection hidden="1"/>
    </xf>
    <xf numFmtId="0" fontId="11" fillId="4" borderId="0" xfId="0" applyFont="1" applyFill="1" applyAlignment="1" applyProtection="1">
      <alignment vertical="center"/>
      <protection hidden="1"/>
    </xf>
    <xf numFmtId="0" fontId="2" fillId="4" borderId="0" xfId="0" applyFont="1" applyFill="1" applyAlignment="1" applyProtection="1">
      <alignment vertical="center"/>
      <protection hidden="1"/>
    </xf>
    <xf numFmtId="0" fontId="2" fillId="0" borderId="0" xfId="0" applyFont="1" applyAlignment="1" applyProtection="1">
      <alignment horizontal="center" vertical="center"/>
      <protection hidden="1"/>
    </xf>
    <xf numFmtId="0" fontId="2" fillId="4" borderId="0" xfId="0" applyFont="1" applyFill="1" applyAlignment="1" applyProtection="1">
      <alignment horizontal="center" vertical="center"/>
      <protection hidden="1"/>
    </xf>
    <xf numFmtId="0" fontId="5" fillId="4" borderId="30" xfId="0" applyFont="1" applyFill="1" applyBorder="1" applyAlignment="1" applyProtection="1">
      <alignment horizontal="right" vertical="center"/>
      <protection hidden="1"/>
    </xf>
    <xf numFmtId="0" fontId="5" fillId="4" borderId="9" xfId="0" applyFont="1" applyFill="1" applyBorder="1" applyAlignment="1" applyProtection="1">
      <alignment vertical="center"/>
      <protection hidden="1"/>
    </xf>
    <xf numFmtId="0" fontId="5" fillId="4" borderId="9" xfId="0" applyFont="1" applyFill="1" applyBorder="1" applyAlignment="1" applyProtection="1">
      <alignment vertical="center" wrapText="1"/>
      <protection hidden="1"/>
    </xf>
    <xf numFmtId="0" fontId="5" fillId="4" borderId="9" xfId="0" applyFont="1" applyFill="1" applyBorder="1" applyAlignment="1" applyProtection="1">
      <alignment horizontal="right" vertical="center" indent="1"/>
      <protection hidden="1"/>
    </xf>
    <xf numFmtId="0" fontId="2" fillId="4" borderId="0" xfId="0" applyFont="1" applyFill="1" applyAlignment="1" applyProtection="1">
      <alignment vertical="top"/>
      <protection hidden="1"/>
    </xf>
    <xf numFmtId="0" fontId="2" fillId="0" borderId="0" xfId="0" applyFont="1" applyAlignment="1" applyProtection="1">
      <alignment horizontal="center" vertical="top"/>
      <protection hidden="1"/>
    </xf>
    <xf numFmtId="0" fontId="2" fillId="0" borderId="0" xfId="0" applyFont="1" applyAlignment="1" applyProtection="1">
      <alignment vertical="top"/>
      <protection hidden="1"/>
    </xf>
    <xf numFmtId="0" fontId="11" fillId="0" borderId="7" xfId="0" applyFont="1" applyBorder="1" applyAlignment="1" applyProtection="1">
      <alignment horizontal="right" vertical="center" indent="1"/>
      <protection hidden="1"/>
    </xf>
    <xf numFmtId="0" fontId="11" fillId="0" borderId="8" xfId="0" applyFont="1" applyBorder="1" applyAlignment="1" applyProtection="1">
      <alignment horizontal="right" vertical="center" indent="1"/>
      <protection hidden="1"/>
    </xf>
    <xf numFmtId="0" fontId="11" fillId="6" borderId="7" xfId="0" applyFont="1" applyFill="1" applyBorder="1" applyAlignment="1" applyProtection="1">
      <alignment horizontal="right" vertical="center" indent="1"/>
      <protection hidden="1"/>
    </xf>
    <xf numFmtId="0" fontId="11" fillId="6" borderId="8" xfId="0" applyFont="1" applyFill="1" applyBorder="1" applyAlignment="1" applyProtection="1">
      <alignment horizontal="right" vertical="center" indent="1"/>
      <protection hidden="1"/>
    </xf>
    <xf numFmtId="0" fontId="5" fillId="3" borderId="30" xfId="0" applyFont="1" applyFill="1" applyBorder="1" applyAlignment="1" applyProtection="1">
      <alignment horizontal="right" vertical="center"/>
      <protection hidden="1"/>
    </xf>
    <xf numFmtId="0" fontId="5" fillId="3" borderId="9" xfId="0" applyFont="1" applyFill="1" applyBorder="1" applyAlignment="1" applyProtection="1">
      <alignment vertical="center"/>
      <protection hidden="1"/>
    </xf>
    <xf numFmtId="0" fontId="5" fillId="3" borderId="9" xfId="0" applyFont="1" applyFill="1" applyBorder="1" applyAlignment="1" applyProtection="1">
      <alignment vertical="center" wrapText="1"/>
      <protection hidden="1"/>
    </xf>
    <xf numFmtId="0" fontId="5" fillId="3" borderId="9" xfId="0" applyFont="1" applyFill="1" applyBorder="1" applyAlignment="1" applyProtection="1">
      <alignment horizontal="right" vertical="center" indent="1"/>
      <protection hidden="1"/>
    </xf>
    <xf numFmtId="9" fontId="20" fillId="3" borderId="9" xfId="0" applyNumberFormat="1" applyFont="1" applyFill="1" applyBorder="1" applyAlignment="1" applyProtection="1">
      <alignment horizontal="center" vertical="center"/>
      <protection hidden="1"/>
    </xf>
    <xf numFmtId="0" fontId="2" fillId="0" borderId="0" xfId="0" applyFont="1" applyAlignment="1" applyProtection="1">
      <alignment horizontal="left" vertical="top" wrapText="1"/>
      <protection hidden="1"/>
    </xf>
    <xf numFmtId="0" fontId="2" fillId="0" borderId="0" xfId="0" applyFont="1" applyAlignment="1" applyProtection="1">
      <alignment horizontal="left" vertical="top" wrapText="1"/>
      <protection locked="0"/>
    </xf>
    <xf numFmtId="0" fontId="2" fillId="0" borderId="0" xfId="0" applyFont="1" applyProtection="1">
      <protection locked="0"/>
    </xf>
    <xf numFmtId="0" fontId="2" fillId="0" borderId="9" xfId="0" applyFont="1" applyBorder="1" applyProtection="1">
      <protection locked="0"/>
    </xf>
    <xf numFmtId="0" fontId="12" fillId="0" borderId="0" xfId="0" applyFont="1" applyProtection="1">
      <protection locked="0"/>
    </xf>
    <xf numFmtId="0" fontId="14" fillId="0" borderId="0" xfId="0" applyFont="1" applyProtection="1">
      <protection locked="0"/>
    </xf>
    <xf numFmtId="0" fontId="11" fillId="0" borderId="0" xfId="0" applyFont="1"/>
    <xf numFmtId="0" fontId="11" fillId="0" borderId="2" xfId="0" applyFont="1" applyBorder="1" applyAlignment="1">
      <alignment horizontal="left" vertical="top" wrapText="1"/>
    </xf>
    <xf numFmtId="0" fontId="5" fillId="3" borderId="1" xfId="0" applyFont="1" applyFill="1" applyBorder="1" applyAlignment="1">
      <alignment horizontal="center" vertical="top" wrapText="1"/>
    </xf>
    <xf numFmtId="0" fontId="2" fillId="10" borderId="1" xfId="0" applyFont="1" applyFill="1" applyBorder="1" applyAlignment="1" applyProtection="1">
      <alignment horizontal="center" vertical="top" wrapText="1"/>
      <protection locked="0"/>
    </xf>
    <xf numFmtId="0" fontId="2" fillId="10" borderId="1" xfId="0" applyFont="1" applyFill="1" applyBorder="1" applyAlignment="1" applyProtection="1">
      <alignment horizontal="left" vertical="top" wrapText="1"/>
      <protection locked="0"/>
    </xf>
    <xf numFmtId="0" fontId="11" fillId="10" borderId="1" xfId="0" applyFont="1" applyFill="1" applyBorder="1" applyAlignment="1" applyProtection="1">
      <alignment horizontal="left" vertical="top" wrapText="1"/>
      <protection locked="0"/>
    </xf>
    <xf numFmtId="0" fontId="2" fillId="0" borderId="1" xfId="0" quotePrefix="1" applyFont="1" applyBorder="1" applyAlignment="1">
      <alignment horizontal="left" vertical="top" wrapText="1"/>
    </xf>
    <xf numFmtId="0" fontId="11" fillId="4" borderId="1" xfId="0" quotePrefix="1" applyFont="1" applyFill="1" applyBorder="1" applyAlignment="1">
      <alignment horizontal="left" vertical="top" wrapText="1"/>
    </xf>
    <xf numFmtId="0" fontId="2" fillId="0" borderId="12" xfId="0" quotePrefix="1" applyFont="1" applyBorder="1" applyAlignment="1">
      <alignment horizontal="left" vertical="top"/>
    </xf>
    <xf numFmtId="0" fontId="2" fillId="0" borderId="10" xfId="0" quotePrefix="1" applyFont="1" applyBorder="1" applyAlignment="1">
      <alignment horizontal="left" vertical="top"/>
    </xf>
    <xf numFmtId="0" fontId="2" fillId="0" borderId="17" xfId="0" quotePrefix="1" applyFont="1" applyBorder="1" applyAlignment="1">
      <alignment horizontal="left" vertical="top"/>
    </xf>
    <xf numFmtId="9" fontId="20" fillId="6" borderId="9" xfId="0" applyNumberFormat="1" applyFont="1" applyFill="1" applyBorder="1" applyAlignment="1" applyProtection="1">
      <alignment horizontal="center" vertical="center"/>
      <protection hidden="1"/>
    </xf>
    <xf numFmtId="0" fontId="1" fillId="0" borderId="1" xfId="1" applyBorder="1" applyAlignment="1">
      <alignment horizontal="left" vertical="top" wrapText="1"/>
    </xf>
    <xf numFmtId="0" fontId="2" fillId="10" borderId="2" xfId="0" applyFont="1" applyFill="1" applyBorder="1" applyAlignment="1" applyProtection="1">
      <alignment horizontal="center" vertical="top" wrapText="1"/>
      <protection locked="0"/>
    </xf>
    <xf numFmtId="0" fontId="2" fillId="0" borderId="2" xfId="0" applyFont="1" applyBorder="1" applyAlignment="1">
      <alignment horizontal="center" vertical="top" wrapText="1"/>
    </xf>
    <xf numFmtId="0" fontId="2" fillId="10" borderId="2" xfId="0" applyFont="1" applyFill="1" applyBorder="1" applyAlignment="1" applyProtection="1">
      <alignment horizontal="left" vertical="top" wrapText="1"/>
      <protection locked="0"/>
    </xf>
    <xf numFmtId="0" fontId="4" fillId="9" borderId="0" xfId="0" applyFont="1" applyFill="1" applyAlignment="1">
      <alignment horizontal="left" vertical="top" wrapText="1"/>
    </xf>
    <xf numFmtId="0" fontId="11" fillId="11" borderId="21" xfId="0" quotePrefix="1" applyFont="1" applyFill="1" applyBorder="1" applyAlignment="1">
      <alignment vertical="top" wrapText="1"/>
    </xf>
    <xf numFmtId="0" fontId="2" fillId="11" borderId="22" xfId="0" applyFont="1" applyFill="1" applyBorder="1"/>
    <xf numFmtId="0" fontId="2" fillId="11" borderId="23" xfId="0" applyFont="1" applyFill="1" applyBorder="1"/>
    <xf numFmtId="0" fontId="11" fillId="0" borderId="0" xfId="0" applyFont="1" applyAlignment="1">
      <alignment horizontal="center" vertical="top"/>
    </xf>
    <xf numFmtId="0" fontId="6" fillId="0" borderId="0" xfId="0" applyFont="1" applyAlignment="1">
      <alignment horizontal="center" vertical="top"/>
    </xf>
    <xf numFmtId="0" fontId="6" fillId="0" borderId="0" xfId="0" applyFont="1" applyAlignment="1">
      <alignment horizontal="left" vertical="top" wrapText="1"/>
    </xf>
    <xf numFmtId="0" fontId="2" fillId="0" borderId="0" xfId="0" applyFont="1" applyAlignment="1">
      <alignment horizontal="center"/>
    </xf>
    <xf numFmtId="0" fontId="21" fillId="0" borderId="0" xfId="0" applyFont="1" applyAlignment="1">
      <alignment horizontal="left" vertical="center"/>
    </xf>
    <xf numFmtId="0" fontId="5" fillId="0" borderId="0" xfId="0" applyFont="1" applyAlignment="1">
      <alignment horizontal="left" vertical="top"/>
    </xf>
    <xf numFmtId="0" fontId="5" fillId="0" borderId="0" xfId="0" applyFont="1" applyAlignment="1">
      <alignment horizontal="left" vertical="top" wrapText="1"/>
    </xf>
    <xf numFmtId="0" fontId="2" fillId="11" borderId="21" xfId="0" applyFont="1" applyFill="1" applyBorder="1" applyAlignment="1">
      <alignment horizontal="left" vertical="top" wrapText="1"/>
    </xf>
    <xf numFmtId="0" fontId="2" fillId="11" borderId="22" xfId="0" applyFont="1" applyFill="1" applyBorder="1" applyAlignment="1">
      <alignment horizontal="left" vertical="top" wrapText="1"/>
    </xf>
    <xf numFmtId="0" fontId="2" fillId="11" borderId="23" xfId="0" applyFont="1" applyFill="1" applyBorder="1" applyAlignment="1">
      <alignment horizontal="left" vertical="top" wrapText="1"/>
    </xf>
    <xf numFmtId="0" fontId="2" fillId="0" borderId="0" xfId="0" applyFont="1" applyAlignment="1">
      <alignment horizontal="left" vertical="top" wrapText="1"/>
    </xf>
    <xf numFmtId="0" fontId="12" fillId="0" borderId="12" xfId="0" applyFont="1" applyBorder="1" applyAlignment="1">
      <alignment horizontal="left" vertical="top"/>
    </xf>
    <xf numFmtId="0" fontId="12" fillId="0" borderId="15" xfId="0" applyFont="1" applyBorder="1" applyAlignment="1">
      <alignment horizontal="left" vertical="top"/>
    </xf>
    <xf numFmtId="0" fontId="12" fillId="0" borderId="13" xfId="0" applyFont="1" applyBorder="1" applyAlignment="1">
      <alignment horizontal="left" vertical="top"/>
    </xf>
    <xf numFmtId="0" fontId="12" fillId="0" borderId="10" xfId="0" applyFont="1" applyBorder="1" applyAlignment="1">
      <alignment horizontal="left" vertical="top"/>
    </xf>
    <xf numFmtId="0" fontId="12" fillId="0" borderId="0" xfId="0" applyFont="1" applyAlignment="1">
      <alignment horizontal="left" vertical="top"/>
    </xf>
    <xf numFmtId="0" fontId="12" fillId="0" borderId="16" xfId="0" applyFont="1" applyBorder="1" applyAlignment="1">
      <alignment horizontal="left" vertical="top"/>
    </xf>
    <xf numFmtId="0" fontId="12" fillId="0" borderId="17" xfId="0" applyFont="1" applyBorder="1" applyAlignment="1">
      <alignment horizontal="left" vertical="top"/>
    </xf>
    <xf numFmtId="0" fontId="12" fillId="0" borderId="18" xfId="0" applyFont="1" applyBorder="1" applyAlignment="1">
      <alignment horizontal="left" vertical="top"/>
    </xf>
    <xf numFmtId="0" fontId="12" fillId="0" borderId="11" xfId="0" applyFont="1" applyBorder="1" applyAlignment="1">
      <alignment horizontal="left" vertical="top"/>
    </xf>
    <xf numFmtId="0" fontId="4" fillId="9" borderId="0" xfId="0" applyFont="1" applyFill="1" applyAlignment="1">
      <alignment horizontal="left" vertical="top"/>
    </xf>
    <xf numFmtId="0" fontId="2" fillId="0" borderId="0" xfId="0" quotePrefix="1" applyFont="1" applyAlignment="1">
      <alignment horizontal="left" vertical="center"/>
    </xf>
    <xf numFmtId="0" fontId="6" fillId="0" borderId="24" xfId="0" applyFont="1" applyBorder="1" applyAlignment="1">
      <alignment horizontal="center" vertical="top"/>
    </xf>
    <xf numFmtId="0" fontId="2" fillId="0" borderId="9" xfId="0" quotePrefix="1" applyFont="1" applyBorder="1" applyAlignment="1">
      <alignment horizontal="center" vertical="top"/>
    </xf>
    <xf numFmtId="0" fontId="2" fillId="0" borderId="0" xfId="0" quotePrefix="1" applyFont="1" applyAlignment="1">
      <alignment horizontal="center" vertical="top"/>
    </xf>
    <xf numFmtId="0" fontId="6" fillId="10" borderId="14" xfId="0" quotePrefix="1" applyFont="1" applyFill="1" applyBorder="1" applyAlignment="1">
      <alignment horizontal="left" vertical="top" wrapText="1"/>
    </xf>
    <xf numFmtId="0" fontId="6" fillId="10" borderId="19" xfId="0" quotePrefix="1" applyFont="1" applyFill="1" applyBorder="1" applyAlignment="1">
      <alignment horizontal="left" vertical="top" wrapText="1"/>
    </xf>
    <xf numFmtId="0" fontId="6" fillId="10" borderId="20" xfId="0" quotePrefix="1" applyFont="1" applyFill="1" applyBorder="1" applyAlignment="1">
      <alignment horizontal="left" vertical="top" wrapText="1"/>
    </xf>
    <xf numFmtId="0" fontId="2" fillId="0" borderId="13" xfId="0" applyFont="1" applyBorder="1" applyAlignment="1">
      <alignment horizontal="center" vertical="top" wrapText="1"/>
    </xf>
    <xf numFmtId="0" fontId="2" fillId="0" borderId="11" xfId="0" applyFont="1" applyBorder="1" applyAlignment="1">
      <alignment horizontal="center" vertical="top" wrapText="1"/>
    </xf>
    <xf numFmtId="0" fontId="2" fillId="10" borderId="2" xfId="0" applyFont="1" applyFill="1" applyBorder="1" applyAlignment="1" applyProtection="1">
      <alignment horizontal="center" vertical="top" wrapText="1"/>
      <protection locked="0"/>
    </xf>
    <xf numFmtId="0" fontId="2" fillId="10" borderId="3" xfId="0" applyFont="1" applyFill="1" applyBorder="1" applyAlignment="1" applyProtection="1">
      <alignment horizontal="center" vertical="top" wrapText="1"/>
      <protection locked="0"/>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 xfId="0" quotePrefix="1" applyFont="1" applyBorder="1" applyAlignment="1">
      <alignment horizontal="left" vertical="top" wrapText="1"/>
    </xf>
    <xf numFmtId="0" fontId="2" fillId="10" borderId="12" xfId="0" applyFont="1" applyFill="1" applyBorder="1" applyAlignment="1" applyProtection="1">
      <alignment horizontal="left" vertical="top" wrapText="1"/>
      <protection locked="0"/>
    </xf>
    <xf numFmtId="0" fontId="2" fillId="10" borderId="17" xfId="0" applyFont="1" applyFill="1" applyBorder="1" applyAlignment="1" applyProtection="1">
      <alignment horizontal="left" vertical="top" wrapText="1"/>
      <protection locked="0"/>
    </xf>
    <xf numFmtId="0" fontId="13" fillId="4" borderId="2" xfId="1" applyFont="1" applyFill="1" applyBorder="1" applyAlignment="1">
      <alignment horizontal="left" vertical="top" wrapText="1"/>
    </xf>
    <xf numFmtId="0" fontId="1" fillId="4" borderId="3" xfId="1" applyFill="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1" fillId="4" borderId="2" xfId="0" applyFont="1" applyFill="1" applyBorder="1" applyAlignment="1">
      <alignment horizontal="left" vertical="top" wrapText="1"/>
    </xf>
    <xf numFmtId="0" fontId="11" fillId="4" borderId="3" xfId="0" applyFont="1" applyFill="1" applyBorder="1" applyAlignment="1">
      <alignment horizontal="left"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1" fillId="10" borderId="2" xfId="0" applyFont="1" applyFill="1" applyBorder="1" applyAlignment="1" applyProtection="1">
      <alignment horizontal="left" vertical="top" wrapText="1"/>
      <protection locked="0"/>
    </xf>
    <xf numFmtId="0" fontId="11" fillId="10" borderId="3" xfId="0" applyFont="1" applyFill="1" applyBorder="1" applyAlignment="1" applyProtection="1">
      <alignment horizontal="left" vertical="top" wrapText="1"/>
      <protection locked="0"/>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1" fillId="0" borderId="12" xfId="0" applyFont="1" applyBorder="1" applyAlignment="1">
      <alignment horizontal="left" vertical="top" wrapText="1"/>
    </xf>
    <xf numFmtId="0" fontId="11" fillId="0" borderId="3" xfId="0" applyFont="1" applyBorder="1" applyAlignment="1">
      <alignment horizontal="left" vertical="top" wrapTex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3" fillId="0" borderId="4" xfId="1" applyFont="1" applyBorder="1" applyAlignment="1">
      <alignment horizontal="left" vertical="top" wrapText="1"/>
    </xf>
    <xf numFmtId="0" fontId="11" fillId="4" borderId="4" xfId="0" applyFont="1" applyFill="1" applyBorder="1" applyAlignment="1">
      <alignment horizontal="left" vertical="top" wrapText="1"/>
    </xf>
    <xf numFmtId="0" fontId="6" fillId="2" borderId="14"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2" fillId="10" borderId="2" xfId="0" applyFont="1" applyFill="1" applyBorder="1" applyAlignment="1" applyProtection="1">
      <alignment horizontal="left" vertical="top" wrapText="1"/>
      <protection locked="0"/>
    </xf>
    <xf numFmtId="0" fontId="2" fillId="10" borderId="3" xfId="0" applyFont="1" applyFill="1" applyBorder="1" applyAlignment="1" applyProtection="1">
      <alignment horizontal="left" vertical="top" wrapText="1"/>
      <protection locked="0"/>
    </xf>
    <xf numFmtId="0" fontId="5" fillId="5" borderId="26" xfId="0" applyFont="1" applyFill="1" applyBorder="1" applyAlignment="1" applyProtection="1">
      <alignment horizontal="center" vertical="top"/>
      <protection hidden="1"/>
    </xf>
    <xf numFmtId="0" fontId="5" fillId="5" borderId="24" xfId="0" applyFont="1" applyFill="1" applyBorder="1" applyAlignment="1" applyProtection="1">
      <alignment horizontal="center" vertical="top"/>
      <protection hidden="1"/>
    </xf>
    <xf numFmtId="0" fontId="5" fillId="3" borderId="5" xfId="0" applyFont="1" applyFill="1" applyBorder="1" applyAlignment="1" applyProtection="1">
      <alignment horizontal="center" vertical="top"/>
      <protection hidden="1"/>
    </xf>
    <xf numFmtId="0" fontId="5" fillId="3" borderId="6" xfId="0" applyFont="1" applyFill="1" applyBorder="1" applyAlignment="1" applyProtection="1">
      <alignment horizontal="center" vertical="top"/>
      <protection hidden="1"/>
    </xf>
    <xf numFmtId="0" fontId="5" fillId="3" borderId="0" xfId="0" applyFont="1" applyFill="1" applyAlignment="1" applyProtection="1">
      <alignment horizontal="center" vertical="top"/>
      <protection hidden="1"/>
    </xf>
    <xf numFmtId="164" fontId="18" fillId="6" borderId="5" xfId="0" applyNumberFormat="1" applyFont="1" applyFill="1" applyBorder="1" applyAlignment="1" applyProtection="1">
      <alignment horizontal="center" vertical="center"/>
      <protection hidden="1"/>
    </xf>
    <xf numFmtId="164" fontId="18" fillId="6" borderId="0" xfId="0" applyNumberFormat="1" applyFont="1" applyFill="1" applyAlignment="1" applyProtection="1">
      <alignment horizontal="center" vertical="center"/>
      <protection hidden="1"/>
    </xf>
    <xf numFmtId="164" fontId="18" fillId="6" borderId="29" xfId="0" applyNumberFormat="1" applyFont="1" applyFill="1" applyBorder="1" applyAlignment="1" applyProtection="1">
      <alignment horizontal="center" vertical="center"/>
      <protection hidden="1"/>
    </xf>
    <xf numFmtId="1" fontId="11" fillId="0" borderId="7" xfId="0" applyNumberFormat="1" applyFont="1" applyBorder="1" applyAlignment="1" applyProtection="1">
      <alignment horizontal="center" vertical="center"/>
      <protection hidden="1"/>
    </xf>
    <xf numFmtId="1" fontId="11" fillId="0" borderId="8" xfId="0" applyNumberFormat="1" applyFont="1" applyBorder="1" applyAlignment="1" applyProtection="1">
      <alignment horizontal="center" vertical="center"/>
      <protection hidden="1"/>
    </xf>
    <xf numFmtId="1" fontId="11" fillId="0" borderId="0" xfId="0" applyNumberFormat="1" applyFont="1" applyAlignment="1" applyProtection="1">
      <alignment horizontal="center" vertical="center"/>
      <protection hidden="1"/>
    </xf>
    <xf numFmtId="1" fontId="11" fillId="6" borderId="7" xfId="0" applyNumberFormat="1" applyFont="1" applyFill="1" applyBorder="1" applyAlignment="1" applyProtection="1">
      <alignment horizontal="center" vertical="center"/>
      <protection hidden="1"/>
    </xf>
    <xf numFmtId="1" fontId="11" fillId="6" borderId="8" xfId="0" applyNumberFormat="1" applyFont="1" applyFill="1" applyBorder="1" applyAlignment="1" applyProtection="1">
      <alignment horizontal="center" vertical="center"/>
      <protection hidden="1"/>
    </xf>
    <xf numFmtId="1" fontId="11" fillId="6" borderId="0" xfId="0" applyNumberFormat="1" applyFont="1" applyFill="1" applyAlignment="1" applyProtection="1">
      <alignment horizontal="center" vertical="center"/>
      <protection hidden="1"/>
    </xf>
    <xf numFmtId="164" fontId="18" fillId="0" borderId="7" xfId="0" applyNumberFormat="1" applyFont="1" applyBorder="1" applyAlignment="1" applyProtection="1">
      <alignment horizontal="center" vertical="center"/>
      <protection hidden="1"/>
    </xf>
    <xf numFmtId="164" fontId="18" fillId="0" borderId="0" xfId="0" applyNumberFormat="1" applyFont="1" applyAlignment="1" applyProtection="1">
      <alignment horizontal="center" vertical="center"/>
      <protection hidden="1"/>
    </xf>
    <xf numFmtId="164" fontId="18" fillId="0" borderId="29" xfId="0" applyNumberFormat="1" applyFont="1" applyBorder="1" applyAlignment="1" applyProtection="1">
      <alignment horizontal="center" vertical="center"/>
      <protection hidden="1"/>
    </xf>
    <xf numFmtId="164" fontId="18" fillId="6" borderId="7" xfId="0" applyNumberFormat="1" applyFont="1" applyFill="1" applyBorder="1" applyAlignment="1" applyProtection="1">
      <alignment horizontal="center" vertical="center"/>
      <protection hidden="1"/>
    </xf>
    <xf numFmtId="164" fontId="18" fillId="4" borderId="7" xfId="0" applyNumberFormat="1" applyFont="1" applyFill="1" applyBorder="1" applyAlignment="1" applyProtection="1">
      <alignment horizontal="center" vertical="center"/>
      <protection hidden="1"/>
    </xf>
    <xf numFmtId="164" fontId="18" fillId="4" borderId="0" xfId="0" applyNumberFormat="1" applyFont="1" applyFill="1" applyAlignment="1" applyProtection="1">
      <alignment horizontal="center" vertical="center"/>
      <protection hidden="1"/>
    </xf>
    <xf numFmtId="164" fontId="18" fillId="4" borderId="29" xfId="0" applyNumberFormat="1" applyFont="1" applyFill="1" applyBorder="1" applyAlignment="1" applyProtection="1">
      <alignment horizontal="center" vertical="center"/>
      <protection hidden="1"/>
    </xf>
    <xf numFmtId="1" fontId="11" fillId="4" borderId="7" xfId="0" applyNumberFormat="1" applyFont="1" applyFill="1" applyBorder="1" applyAlignment="1" applyProtection="1">
      <alignment horizontal="center" vertical="center"/>
      <protection hidden="1"/>
    </xf>
    <xf numFmtId="1" fontId="11" fillId="4" borderId="8" xfId="0" applyNumberFormat="1" applyFont="1" applyFill="1" applyBorder="1" applyAlignment="1" applyProtection="1">
      <alignment horizontal="center" vertical="center"/>
      <protection hidden="1"/>
    </xf>
    <xf numFmtId="0" fontId="5" fillId="3" borderId="29" xfId="0" applyFont="1" applyFill="1" applyBorder="1" applyAlignment="1" applyProtection="1">
      <alignment horizontal="center" vertical="top"/>
      <protection hidden="1"/>
    </xf>
    <xf numFmtId="164" fontId="18" fillId="0" borderId="5" xfId="0" applyNumberFormat="1" applyFont="1" applyBorder="1" applyAlignment="1" applyProtection="1">
      <alignment horizontal="center" vertical="center"/>
      <protection hidden="1"/>
    </xf>
    <xf numFmtId="0" fontId="18" fillId="3" borderId="31" xfId="0" applyFont="1" applyFill="1" applyBorder="1" applyAlignment="1" applyProtection="1">
      <alignment horizontal="center" vertical="center"/>
      <protection hidden="1"/>
    </xf>
    <xf numFmtId="0" fontId="18" fillId="3" borderId="9" xfId="0" applyFont="1" applyFill="1" applyBorder="1" applyAlignment="1" applyProtection="1">
      <alignment horizontal="center" vertical="center"/>
      <protection hidden="1"/>
    </xf>
    <xf numFmtId="0" fontId="18" fillId="3" borderId="33" xfId="0" applyFont="1" applyFill="1" applyBorder="1" applyAlignment="1" applyProtection="1">
      <alignment horizontal="center" vertical="center"/>
      <protection hidden="1"/>
    </xf>
    <xf numFmtId="0" fontId="11" fillId="6" borderId="28"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8" xfId="0" applyFont="1" applyFill="1" applyBorder="1" applyAlignment="1" applyProtection="1">
      <alignment horizontal="left" vertical="center" wrapText="1"/>
      <protection hidden="1"/>
    </xf>
    <xf numFmtId="0" fontId="5" fillId="3" borderId="31" xfId="0" applyFont="1" applyFill="1" applyBorder="1" applyAlignment="1" applyProtection="1">
      <alignment horizontal="right" vertical="center" indent="1"/>
      <protection hidden="1"/>
    </xf>
    <xf numFmtId="0" fontId="5" fillId="3" borderId="32" xfId="0" applyFont="1" applyFill="1" applyBorder="1" applyAlignment="1" applyProtection="1">
      <alignment horizontal="right" vertical="center" indent="1"/>
      <protection hidden="1"/>
    </xf>
    <xf numFmtId="164" fontId="5" fillId="3" borderId="31" xfId="0" applyNumberFormat="1" applyFont="1" applyFill="1" applyBorder="1" applyAlignment="1" applyProtection="1">
      <alignment horizontal="center" vertical="center"/>
      <protection hidden="1"/>
    </xf>
    <xf numFmtId="164" fontId="5" fillId="3" borderId="9" xfId="0" applyNumberFormat="1" applyFont="1" applyFill="1" applyBorder="1" applyAlignment="1" applyProtection="1">
      <alignment horizontal="center" vertical="center"/>
      <protection hidden="1"/>
    </xf>
    <xf numFmtId="164" fontId="5" fillId="3" borderId="32" xfId="0" applyNumberFormat="1" applyFont="1" applyFill="1" applyBorder="1" applyAlignment="1" applyProtection="1">
      <alignment horizontal="center" vertical="center"/>
      <protection hidden="1"/>
    </xf>
    <xf numFmtId="0" fontId="11" fillId="0" borderId="7" xfId="0" applyFont="1" applyBorder="1" applyAlignment="1" applyProtection="1">
      <alignment horizontal="right" vertical="center" indent="1"/>
      <protection hidden="1"/>
    </xf>
    <xf numFmtId="0" fontId="11" fillId="0" borderId="8" xfId="0" applyFont="1" applyBorder="1" applyAlignment="1" applyProtection="1">
      <alignment horizontal="right" vertical="center" indent="1"/>
      <protection hidden="1"/>
    </xf>
    <xf numFmtId="0" fontId="11" fillId="0" borderId="7" xfId="0" applyFont="1" applyBorder="1" applyAlignment="1" applyProtection="1">
      <alignment horizontal="center" vertical="center"/>
      <protection hidden="1"/>
    </xf>
    <xf numFmtId="0" fontId="11" fillId="0" borderId="0" xfId="0" applyFont="1" applyAlignment="1" applyProtection="1">
      <alignment horizontal="center" vertical="center"/>
      <protection hidden="1"/>
    </xf>
    <xf numFmtId="0" fontId="11" fillId="0" borderId="8" xfId="0" applyFont="1" applyBorder="1" applyAlignment="1" applyProtection="1">
      <alignment horizontal="center" vertical="center"/>
      <protection hidden="1"/>
    </xf>
    <xf numFmtId="0" fontId="18" fillId="0" borderId="5" xfId="0" applyFont="1" applyBorder="1" applyAlignment="1" applyProtection="1">
      <alignment horizontal="center" vertical="center"/>
      <protection hidden="1"/>
    </xf>
    <xf numFmtId="0" fontId="18" fillId="0" borderId="0" xfId="0" applyFont="1" applyAlignment="1" applyProtection="1">
      <alignment horizontal="center" vertical="center"/>
      <protection hidden="1"/>
    </xf>
    <xf numFmtId="0" fontId="18" fillId="0" borderId="29" xfId="0" applyFont="1" applyBorder="1" applyAlignment="1" applyProtection="1">
      <alignment horizontal="center" vertical="center"/>
      <protection hidden="1"/>
    </xf>
    <xf numFmtId="0" fontId="11" fillId="6" borderId="7" xfId="0" applyFont="1" applyFill="1" applyBorder="1" applyAlignment="1" applyProtection="1">
      <alignment horizontal="center" vertical="center"/>
      <protection hidden="1"/>
    </xf>
    <xf numFmtId="0" fontId="11" fillId="6" borderId="0" xfId="0" applyFont="1" applyFill="1" applyAlignment="1" applyProtection="1">
      <alignment horizontal="center" vertical="center"/>
      <protection hidden="1"/>
    </xf>
    <xf numFmtId="0" fontId="11" fillId="6" borderId="8" xfId="0" applyFont="1" applyFill="1" applyBorder="1" applyAlignment="1" applyProtection="1">
      <alignment horizontal="center" vertical="center"/>
      <protection hidden="1"/>
    </xf>
    <xf numFmtId="0" fontId="18" fillId="6" borderId="7" xfId="0" applyFont="1" applyFill="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8" fillId="6" borderId="29" xfId="0" applyFont="1" applyFill="1" applyBorder="1" applyAlignment="1" applyProtection="1">
      <alignment horizontal="center" vertical="center"/>
      <protection hidden="1"/>
    </xf>
    <xf numFmtId="0" fontId="18" fillId="0" borderId="7" xfId="0" applyFont="1" applyBorder="1" applyAlignment="1" applyProtection="1">
      <alignment horizontal="center" vertical="center"/>
      <protection hidden="1"/>
    </xf>
    <xf numFmtId="0" fontId="11" fillId="0" borderId="0" xfId="0" applyFont="1" applyAlignment="1" applyProtection="1">
      <alignment horizontal="center" vertical="top"/>
      <protection hidden="1"/>
    </xf>
    <xf numFmtId="0" fontId="2" fillId="0" borderId="24" xfId="0" applyFont="1" applyBorder="1" applyAlignment="1" applyProtection="1">
      <alignment horizontal="center" vertical="top"/>
      <protection hidden="1"/>
    </xf>
    <xf numFmtId="0" fontId="2" fillId="0" borderId="27" xfId="0" applyFont="1" applyBorder="1" applyAlignment="1" applyProtection="1">
      <alignment horizontal="center" vertical="top"/>
      <protection hidden="1"/>
    </xf>
    <xf numFmtId="0" fontId="11" fillId="0" borderId="24" xfId="0" applyFont="1" applyBorder="1" applyAlignment="1" applyProtection="1">
      <alignment horizontal="center" vertical="top"/>
      <protection hidden="1"/>
    </xf>
    <xf numFmtId="0" fontId="11" fillId="0" borderId="27" xfId="0" applyFont="1" applyBorder="1" applyAlignment="1" applyProtection="1">
      <alignment horizontal="center" vertical="top"/>
      <protection hidden="1"/>
    </xf>
    <xf numFmtId="1" fontId="11" fillId="4" borderId="0" xfId="0" applyNumberFormat="1" applyFont="1" applyFill="1" applyAlignment="1" applyProtection="1">
      <alignment horizontal="center" vertical="center"/>
      <protection hidden="1"/>
    </xf>
    <xf numFmtId="1" fontId="5" fillId="3" borderId="31" xfId="0" applyNumberFormat="1" applyFont="1" applyFill="1" applyBorder="1" applyAlignment="1" applyProtection="1">
      <alignment horizontal="center" vertical="center"/>
      <protection hidden="1"/>
    </xf>
    <xf numFmtId="0" fontId="5" fillId="3" borderId="32" xfId="0" applyFont="1" applyFill="1" applyBorder="1" applyAlignment="1" applyProtection="1">
      <alignment horizontal="center" vertical="center"/>
      <protection hidden="1"/>
    </xf>
    <xf numFmtId="0" fontId="11" fillId="0" borderId="15"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0" xfId="0" applyFont="1" applyAlignment="1">
      <alignment horizontal="left" vertical="top" wrapText="1"/>
    </xf>
    <xf numFmtId="0" fontId="11" fillId="0" borderId="16" xfId="0" applyFont="1" applyBorder="1" applyAlignment="1">
      <alignment horizontal="left" vertical="top" wrapText="1"/>
    </xf>
    <xf numFmtId="0" fontId="11" fillId="0" borderId="18" xfId="0" applyFont="1" applyBorder="1" applyAlignment="1">
      <alignment horizontal="left" vertical="top" wrapText="1"/>
    </xf>
    <xf numFmtId="0" fontId="11" fillId="0" borderId="11" xfId="0" applyFont="1" applyBorder="1" applyAlignment="1">
      <alignment horizontal="left" vertical="top" wrapText="1"/>
    </xf>
    <xf numFmtId="0" fontId="1" fillId="0" borderId="3" xfId="1" quotePrefix="1" applyBorder="1" applyAlignment="1">
      <alignment horizontal="left" vertical="top" wrapText="1"/>
    </xf>
  </cellXfs>
  <cellStyles count="2">
    <cellStyle name="Hyperlink" xfId="1" builtinId="8"/>
    <cellStyle name="Normal" xfId="0" builtinId="0"/>
  </cellStyles>
  <dxfs count="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5" tint="-0.24994659260841701"/>
      </font>
      <fill>
        <patternFill>
          <bgColor theme="5" tint="0.79998168889431442"/>
        </patternFill>
      </fill>
    </dxf>
    <dxf>
      <font>
        <color theme="9" tint="-0.24994659260841701"/>
      </font>
      <fill>
        <patternFill>
          <bgColor theme="9" tint="0.79998168889431442"/>
        </patternFill>
      </fill>
    </dxf>
    <dxf>
      <font>
        <color theme="6" tint="-0.24994659260841701"/>
      </font>
      <fill>
        <patternFill>
          <bgColor theme="6" tint="0.79998168889431442"/>
        </patternFill>
      </fill>
    </dxf>
  </dxfs>
  <tableStyles count="0" defaultTableStyle="TableStyleMedium2" defaultPivotStyle="PivotStyleLight16"/>
  <colors>
    <mruColors>
      <color rgb="FFFBE1FA"/>
      <color rgb="FFF35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spPr>
            <a:solidFill>
              <a:schemeClr val="accent6"/>
            </a:solidFill>
            <a:ln>
              <a:noFill/>
            </a:ln>
            <a:effectLst/>
          </c:spPr>
          <c:invertIfNegative val="0"/>
          <c:val>
            <c:numRef>
              <c:f>[1]Results!$Z$20:$Z$29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E5B-4414-9B67-6FBAD549F652}"/>
            </c:ext>
          </c:extLst>
        </c:ser>
        <c:ser>
          <c:idx val="1"/>
          <c:order val="1"/>
          <c:spPr>
            <a:solidFill>
              <a:schemeClr val="accent2"/>
            </a:solidFill>
            <a:ln>
              <a:noFill/>
            </a:ln>
            <a:effectLst/>
          </c:spPr>
          <c:invertIfNegative val="0"/>
          <c:val>
            <c:numRef>
              <c:f>[1]Results!$AC$20:$AC$29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E5B-4414-9B67-6FBAD549F652}"/>
            </c:ext>
          </c:extLst>
        </c:ser>
        <c:ser>
          <c:idx val="2"/>
          <c:order val="2"/>
          <c:spPr>
            <a:solidFill>
              <a:schemeClr val="bg1">
                <a:lumMod val="75000"/>
              </a:schemeClr>
            </a:solidFill>
            <a:ln>
              <a:noFill/>
            </a:ln>
            <a:effectLst/>
          </c:spPr>
          <c:invertIfNegative val="0"/>
          <c:val>
            <c:numRef>
              <c:f>[1]Results!$AF$20:$AF$29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E5B-4414-9B67-6FBAD549F652}"/>
            </c:ext>
          </c:extLst>
        </c:ser>
        <c:dLbls>
          <c:showLegendKey val="0"/>
          <c:showVal val="0"/>
          <c:showCatName val="0"/>
          <c:showSerName val="0"/>
          <c:showPercent val="0"/>
          <c:showBubbleSize val="0"/>
        </c:dLbls>
        <c:gapWidth val="150"/>
        <c:overlap val="100"/>
        <c:axId val="670111920"/>
        <c:axId val="670111504"/>
      </c:barChart>
      <c:catAx>
        <c:axId val="670111920"/>
        <c:scaling>
          <c:orientation val="maxMin"/>
        </c:scaling>
        <c:delete val="1"/>
        <c:axPos val="l"/>
        <c:numFmt formatCode="General" sourceLinked="1"/>
        <c:majorTickMark val="none"/>
        <c:minorTickMark val="none"/>
        <c:tickLblPos val="nextTo"/>
        <c:crossAx val="670111504"/>
        <c:crosses val="autoZero"/>
        <c:auto val="1"/>
        <c:lblAlgn val="ctr"/>
        <c:lblOffset val="100"/>
        <c:noMultiLvlLbl val="0"/>
      </c:catAx>
      <c:valAx>
        <c:axId val="670111504"/>
        <c:scaling>
          <c:orientation val="minMax"/>
          <c:max val="1"/>
          <c:min val="0"/>
        </c:scaling>
        <c:delete val="1"/>
        <c:axPos val="t"/>
        <c:majorGridlines>
          <c:spPr>
            <a:ln w="9525" cap="flat" cmpd="sng" algn="ctr">
              <a:noFill/>
              <a:round/>
            </a:ln>
            <a:effectLst/>
          </c:spPr>
        </c:majorGridlines>
        <c:numFmt formatCode="General" sourceLinked="1"/>
        <c:majorTickMark val="none"/>
        <c:minorTickMark val="none"/>
        <c:tickLblPos val="nextTo"/>
        <c:crossAx val="670111920"/>
        <c:crosses val="autoZero"/>
        <c:crossBetween val="between"/>
        <c:majorUnit val="0.2"/>
        <c:minorUnit val="0.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114301</xdr:colOff>
      <xdr:row>0</xdr:row>
      <xdr:rowOff>68581</xdr:rowOff>
    </xdr:from>
    <xdr:to>
      <xdr:col>2</xdr:col>
      <xdr:colOff>515621</xdr:colOff>
      <xdr:row>2</xdr:row>
      <xdr:rowOff>246380</xdr:rowOff>
    </xdr:to>
    <xdr:pic>
      <xdr:nvPicPr>
        <xdr:cNvPr id="2" name="Picture 1" descr="The Data Protection Essentials (DPE) logo">
          <a:extLst>
            <a:ext uri="{FF2B5EF4-FFF2-40B4-BE49-F238E27FC236}">
              <a16:creationId xmlns:a16="http://schemas.microsoft.com/office/drawing/2014/main" id="{5B5CC219-22F7-4999-87FD-853EE7CEBA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1" y="68581"/>
          <a:ext cx="1546860" cy="5562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76828</xdr:colOff>
      <xdr:row>0</xdr:row>
      <xdr:rowOff>140745</xdr:rowOff>
    </xdr:from>
    <xdr:to>
      <xdr:col>9</xdr:col>
      <xdr:colOff>1578602</xdr:colOff>
      <xdr:row>2</xdr:row>
      <xdr:rowOff>208598</xdr:rowOff>
    </xdr:to>
    <xdr:pic>
      <xdr:nvPicPr>
        <xdr:cNvPr id="3" name="Picture 2">
          <a:extLst>
            <a:ext uri="{FF2B5EF4-FFF2-40B4-BE49-F238E27FC236}">
              <a16:creationId xmlns:a16="http://schemas.microsoft.com/office/drawing/2014/main" id="{9FE1AC48-8764-4ABA-BE96-E87ED2BA0799}"/>
            </a:ext>
          </a:extLst>
        </xdr:cNvPr>
        <xdr:cNvPicPr>
          <a:picLocks noChangeAspect="1"/>
        </xdr:cNvPicPr>
      </xdr:nvPicPr>
      <xdr:blipFill>
        <a:blip xmlns:r="http://schemas.openxmlformats.org/officeDocument/2006/relationships" r:embed="rId2"/>
        <a:stretch>
          <a:fillRect/>
        </a:stretch>
      </xdr:blipFill>
      <xdr:spPr>
        <a:xfrm>
          <a:off x="9906628" y="140745"/>
          <a:ext cx="1497329" cy="442503"/>
        </a:xfrm>
        <a:prstGeom prst="rect">
          <a:avLst/>
        </a:prstGeom>
      </xdr:spPr>
    </xdr:pic>
    <xdr:clientData/>
  </xdr:twoCellAnchor>
  <xdr:twoCellAnchor editAs="oneCell">
    <xdr:from>
      <xdr:col>1</xdr:col>
      <xdr:colOff>1047750</xdr:colOff>
      <xdr:row>25</xdr:row>
      <xdr:rowOff>16906</xdr:rowOff>
    </xdr:from>
    <xdr:to>
      <xdr:col>9</xdr:col>
      <xdr:colOff>1885950</xdr:colOff>
      <xdr:row>48</xdr:row>
      <xdr:rowOff>135255</xdr:rowOff>
    </xdr:to>
    <xdr:pic>
      <xdr:nvPicPr>
        <xdr:cNvPr id="4" name="Picture 3">
          <a:extLst>
            <a:ext uri="{FF2B5EF4-FFF2-40B4-BE49-F238E27FC236}">
              <a16:creationId xmlns:a16="http://schemas.microsoft.com/office/drawing/2014/main" id="{D46C6EF0-D2E7-CB17-0483-411444336DA7}"/>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776" b="2370"/>
        <a:stretch/>
      </xdr:blipFill>
      <xdr:spPr bwMode="auto">
        <a:xfrm>
          <a:off x="1200150" y="7341631"/>
          <a:ext cx="9711690" cy="4065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66676</xdr:colOff>
      <xdr:row>0</xdr:row>
      <xdr:rowOff>66676</xdr:rowOff>
    </xdr:from>
    <xdr:to>
      <xdr:col>0</xdr:col>
      <xdr:colOff>1617981</xdr:colOff>
      <xdr:row>2</xdr:row>
      <xdr:rowOff>257175</xdr:rowOff>
    </xdr:to>
    <xdr:pic>
      <xdr:nvPicPr>
        <xdr:cNvPr id="4" name="Picture 3" descr="The Data Protection Essentials (DPE) logo">
          <a:extLst>
            <a:ext uri="{FF2B5EF4-FFF2-40B4-BE49-F238E27FC236}">
              <a16:creationId xmlns:a16="http://schemas.microsoft.com/office/drawing/2014/main" id="{0696F2F3-ED6E-4751-A8E4-712BA0BE5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6" y="66676"/>
          <a:ext cx="1551305" cy="533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2406643</xdr:colOff>
      <xdr:row>0</xdr:row>
      <xdr:rowOff>124870</xdr:rowOff>
    </xdr:from>
    <xdr:to>
      <xdr:col>2</xdr:col>
      <xdr:colOff>106037</xdr:colOff>
      <xdr:row>2</xdr:row>
      <xdr:rowOff>199073</xdr:rowOff>
    </xdr:to>
    <xdr:pic>
      <xdr:nvPicPr>
        <xdr:cNvPr id="5" name="Picture 4">
          <a:extLst>
            <a:ext uri="{FF2B5EF4-FFF2-40B4-BE49-F238E27FC236}">
              <a16:creationId xmlns:a16="http://schemas.microsoft.com/office/drawing/2014/main" id="{8CD69EED-18D3-4063-A884-D9A6F524A84F}"/>
            </a:ext>
          </a:extLst>
        </xdr:cNvPr>
        <xdr:cNvPicPr>
          <a:picLocks noChangeAspect="1"/>
        </xdr:cNvPicPr>
      </xdr:nvPicPr>
      <xdr:blipFill>
        <a:blip xmlns:r="http://schemas.openxmlformats.org/officeDocument/2006/relationships" r:embed="rId2"/>
        <a:stretch>
          <a:fillRect/>
        </a:stretch>
      </xdr:blipFill>
      <xdr:spPr>
        <a:xfrm>
          <a:off x="5273668" y="124870"/>
          <a:ext cx="1471294" cy="4171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23</xdr:col>
      <xdr:colOff>815340</xdr:colOff>
      <xdr:row>22</xdr:row>
      <xdr:rowOff>135921</xdr:rowOff>
    </xdr:from>
    <xdr:to>
      <xdr:col>23</xdr:col>
      <xdr:colOff>818361</xdr:colOff>
      <xdr:row>28</xdr:row>
      <xdr:rowOff>57825</xdr:rowOff>
    </xdr:to>
    <xdr:graphicFrame macro="">
      <xdr:nvGraphicFramePr>
        <xdr:cNvPr id="3" name="Chart 2">
          <a:extLst>
            <a:ext uri="{FF2B5EF4-FFF2-40B4-BE49-F238E27FC236}">
              <a16:creationId xmlns:a16="http://schemas.microsoft.com/office/drawing/2014/main" id="{2B58D3B7-3448-4AB6-A569-B51DF19403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mda-angsm\Documents\Certifications\DP%20Essentials\CSA%20Reference\CyberEssential\Cyber%20Essentials%20Self-Assessment%20V202208.xlsx" TargetMode="External"/><Relationship Id="rId1" Type="http://schemas.openxmlformats.org/officeDocument/2006/relationships/externalLinkPath" Target="/Users/imda-angsm/Documents/Certifications/DP%20Essentials/CSA%20Reference/CyberEssential/Cyber%20Essentials%20Self-Assessment%20V202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amp; Instruction"/>
      <sheetName val="Organisation Data"/>
      <sheetName val="Self-Assessment"/>
      <sheetName val="Results"/>
      <sheetName val="Declaration"/>
    </sheetNames>
    <sheetDataSet>
      <sheetData sheetId="0"/>
      <sheetData sheetId="1"/>
      <sheetData sheetId="2"/>
      <sheetData sheetId="3">
        <row r="20">
          <cell r="Z20">
            <v>0</v>
          </cell>
          <cell r="AC20">
            <v>0</v>
          </cell>
          <cell r="AF20">
            <v>0</v>
          </cell>
        </row>
        <row r="21">
          <cell r="Z21">
            <v>0</v>
          </cell>
          <cell r="AC21">
            <v>0</v>
          </cell>
          <cell r="AF21">
            <v>0</v>
          </cell>
        </row>
        <row r="22">
          <cell r="Z22">
            <v>0</v>
          </cell>
          <cell r="AC22">
            <v>0</v>
          </cell>
          <cell r="AF22">
            <v>0</v>
          </cell>
        </row>
        <row r="23">
          <cell r="Z23">
            <v>0</v>
          </cell>
          <cell r="AC23">
            <v>0</v>
          </cell>
          <cell r="AF23">
            <v>0</v>
          </cell>
        </row>
        <row r="24">
          <cell r="Z24">
            <v>0</v>
          </cell>
          <cell r="AC24">
            <v>0</v>
          </cell>
          <cell r="AF24">
            <v>0</v>
          </cell>
        </row>
        <row r="25">
          <cell r="Z25">
            <v>0</v>
          </cell>
          <cell r="AC25">
            <v>0</v>
          </cell>
          <cell r="AF25">
            <v>0</v>
          </cell>
        </row>
        <row r="26">
          <cell r="Z26">
            <v>0</v>
          </cell>
          <cell r="AC26">
            <v>0</v>
          </cell>
          <cell r="AF26">
            <v>0</v>
          </cell>
        </row>
        <row r="27">
          <cell r="Z27">
            <v>0</v>
          </cell>
          <cell r="AC27">
            <v>0</v>
          </cell>
          <cell r="AF27">
            <v>0</v>
          </cell>
        </row>
        <row r="28">
          <cell r="Z28">
            <v>0</v>
          </cell>
          <cell r="AC28">
            <v>0</v>
          </cell>
          <cell r="AF28">
            <v>0</v>
          </cell>
        </row>
        <row r="29">
          <cell r="Z29">
            <v>0</v>
          </cell>
          <cell r="AC29">
            <v>0</v>
          </cell>
          <cell r="AF29">
            <v>0</v>
          </cell>
        </row>
      </sheetData>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3" Type="http://schemas.openxmlformats.org/officeDocument/2006/relationships/hyperlink" Target="https://go.gov.sg/dpsecurity-policy" TargetMode="External"/><Relationship Id="rId18" Type="http://schemas.openxmlformats.org/officeDocument/2006/relationships/hyperlink" Target="https://go.gov.sg/dpsecurity-policy" TargetMode="External"/><Relationship Id="rId26" Type="http://schemas.openxmlformats.org/officeDocument/2006/relationships/hyperlink" Target="https://go.gov.sg/dpsecurity-policy" TargetMode="External"/><Relationship Id="rId3" Type="http://schemas.openxmlformats.org/officeDocument/2006/relationships/hyperlink" Target="https://go.gov.sg/dporegguide" TargetMode="External"/><Relationship Id="rId21" Type="http://schemas.openxmlformats.org/officeDocument/2006/relationships/hyperlink" Target="https://go.gov.sg/dpsecurity-policy" TargetMode="External"/><Relationship Id="rId7" Type="http://schemas.openxmlformats.org/officeDocument/2006/relationships/hyperlink" Target="https://www.imda.gov.sg/-/media/imda/files/programme/dpe/dpe-configuration-guide.pdf" TargetMode="External"/><Relationship Id="rId12" Type="http://schemas.openxmlformats.org/officeDocument/2006/relationships/hyperlink" Target="https://go.gov.sg/dpsecurity-policy" TargetMode="External"/><Relationship Id="rId17" Type="http://schemas.openxmlformats.org/officeDocument/2006/relationships/hyperlink" Target="https://go.gov.sg/dpsecurity-policy" TargetMode="External"/><Relationship Id="rId25" Type="http://schemas.openxmlformats.org/officeDocument/2006/relationships/hyperlink" Target="https://go.gov.sg/dpsecurity-policy" TargetMode="External"/><Relationship Id="rId33" Type="http://schemas.openxmlformats.org/officeDocument/2006/relationships/printerSettings" Target="../printerSettings/printerSettings1.bin"/><Relationship Id="rId2" Type="http://schemas.openxmlformats.org/officeDocument/2006/relationships/hyperlink" Target="https://go.gov.sg/registerdpoinfo" TargetMode="External"/><Relationship Id="rId16" Type="http://schemas.openxmlformats.org/officeDocument/2006/relationships/hyperlink" Target="https://go.gov.sg/dpsecurity-policy" TargetMode="External"/><Relationship Id="rId20" Type="http://schemas.openxmlformats.org/officeDocument/2006/relationships/hyperlink" Target="https://go.gov.sg/dpsecurity-policy" TargetMode="External"/><Relationship Id="rId29" Type="http://schemas.openxmlformats.org/officeDocument/2006/relationships/hyperlink" Target="https://go.gov.sg/dpsecurity-policy" TargetMode="External"/><Relationship Id="rId1" Type="http://schemas.openxmlformats.org/officeDocument/2006/relationships/hyperlink" Target="https://apps.pdpc.gov.sg/elearning/assessment?nc=0808cac9-a7b8-4365-adda-d0dc1b4baea9" TargetMode="External"/><Relationship Id="rId6" Type="http://schemas.openxmlformats.org/officeDocument/2006/relationships/hyperlink" Target="https://www.csa.gov.sg/employee-toolkit" TargetMode="External"/><Relationship Id="rId11" Type="http://schemas.openxmlformats.org/officeDocument/2006/relationships/hyperlink" Target="https://go.gov.sg/dpsecurity-policy" TargetMode="External"/><Relationship Id="rId24" Type="http://schemas.openxmlformats.org/officeDocument/2006/relationships/hyperlink" Target="https://go.gov.sg/dpsecurity-policy" TargetMode="External"/><Relationship Id="rId32" Type="http://schemas.openxmlformats.org/officeDocument/2006/relationships/hyperlink" Target="https://www.csa.gov.sg/employee-toolkit" TargetMode="External"/><Relationship Id="rId5" Type="http://schemas.openxmlformats.org/officeDocument/2006/relationships/hyperlink" Target="https://www.pdpc.gov.sg/help-and-resources/2018/01/e-learning-on-data-protection/e-learning-corporate-account" TargetMode="External"/><Relationship Id="rId15" Type="http://schemas.openxmlformats.org/officeDocument/2006/relationships/hyperlink" Target="https://go.gov.sg/dpsecurity-policy" TargetMode="External"/><Relationship Id="rId23" Type="http://schemas.openxmlformats.org/officeDocument/2006/relationships/hyperlink" Target="https://go.gov.sg/dpsecurity-policy" TargetMode="External"/><Relationship Id="rId28" Type="http://schemas.openxmlformats.org/officeDocument/2006/relationships/hyperlink" Target="https://go.gov.sg/dpsecurity-policy" TargetMode="External"/><Relationship Id="rId10" Type="http://schemas.openxmlformats.org/officeDocument/2006/relationships/hyperlink" Target="https://www.cisecurity.org/cis-benchmarks" TargetMode="External"/><Relationship Id="rId19" Type="http://schemas.openxmlformats.org/officeDocument/2006/relationships/hyperlink" Target="https://www.surveymonkey.com/r/sgcybersafe-employee" TargetMode="External"/><Relationship Id="rId31" Type="http://schemas.openxmlformats.org/officeDocument/2006/relationships/hyperlink" Target="https://go.gov.sg/dpsecurity-policy" TargetMode="External"/><Relationship Id="rId4" Type="http://schemas.openxmlformats.org/officeDocument/2006/relationships/hyperlink" Target="https://apps.pdpc.gov.sg/elearning/pdpa/" TargetMode="External"/><Relationship Id="rId9" Type="http://schemas.openxmlformats.org/officeDocument/2006/relationships/hyperlink" Target="https://www.imda.gov.sg/-/media/imda/files/programme/dpe/dpe-configuration-guide.pdf" TargetMode="External"/><Relationship Id="rId14" Type="http://schemas.openxmlformats.org/officeDocument/2006/relationships/hyperlink" Target="https://go.gov.sg/dpsecurity-policy" TargetMode="External"/><Relationship Id="rId22" Type="http://schemas.openxmlformats.org/officeDocument/2006/relationships/hyperlink" Target="https://go.gov.sg/dpsecurity-policy" TargetMode="External"/><Relationship Id="rId27" Type="http://schemas.openxmlformats.org/officeDocument/2006/relationships/hyperlink" Target="https://go.gov.sg/dpsecurity-policy" TargetMode="External"/><Relationship Id="rId30" Type="http://schemas.openxmlformats.org/officeDocument/2006/relationships/hyperlink" Target="https://go.gov.sg/dpsecurity-policy" TargetMode="External"/><Relationship Id="rId8" Type="http://schemas.openxmlformats.org/officeDocument/2006/relationships/hyperlink" Target="https://www.imda.gov.sg/-/media/imda/files/programme/dpe/dpe-configuration-guide.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csa.gov.sg/Tips-Resource/Resources/singcert/incident-response-playbooks" TargetMode="External"/><Relationship Id="rId2" Type="http://schemas.openxmlformats.org/officeDocument/2006/relationships/hyperlink" Target="https://www.csa.gov.sg/resources/publications/playbook-for-the-conduct-of-phishing-simulation-exercises--microsoft-" TargetMode="External"/><Relationship Id="rId1" Type="http://schemas.openxmlformats.org/officeDocument/2006/relationships/hyperlink" Target="https://www.csa.gov.sg/resources/publications/playbook-for-the-conduct-of-phishing-simulation-exercises--google-"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9F4C6-C87A-4291-8129-EE0782A45AD9}">
  <sheetPr>
    <pageSetUpPr fitToPage="1"/>
  </sheetPr>
  <dimension ref="B1:L54"/>
  <sheetViews>
    <sheetView tabSelected="1" topLeftCell="A19" zoomScaleNormal="100" zoomScaleSheetLayoutView="73" workbookViewId="0">
      <selection activeCell="B4" sqref="B4:E4"/>
    </sheetView>
  </sheetViews>
  <sheetFormatPr defaultColWidth="8.88671875" defaultRowHeight="13.8" x14ac:dyDescent="0.25"/>
  <cols>
    <col min="1" max="1" width="2.21875" style="1" customWidth="1"/>
    <col min="2" max="2" width="16.88671875" style="1" customWidth="1"/>
    <col min="3" max="3" width="8.88671875" style="1"/>
    <col min="4" max="4" width="10.44140625" style="1" customWidth="1"/>
    <col min="5" max="5" width="30.88671875" style="1" customWidth="1"/>
    <col min="6" max="6" width="19.33203125" style="1" bestFit="1" customWidth="1"/>
    <col min="7" max="7" width="25.21875" style="1" customWidth="1"/>
    <col min="8" max="9" width="8.88671875" style="1"/>
    <col min="10" max="10" width="44.88671875" style="1" customWidth="1"/>
    <col min="11" max="16384" width="8.88671875" style="1"/>
  </cols>
  <sheetData>
    <row r="1" spans="2:10" x14ac:dyDescent="0.25">
      <c r="B1" s="119"/>
      <c r="C1" s="119"/>
      <c r="J1" s="119"/>
    </row>
    <row r="2" spans="2:10" x14ac:dyDescent="0.25">
      <c r="B2" s="119"/>
      <c r="C2" s="119"/>
      <c r="J2" s="119"/>
    </row>
    <row r="3" spans="2:10" ht="27" customHeight="1" x14ac:dyDescent="0.25">
      <c r="B3" s="119"/>
      <c r="C3" s="119"/>
      <c r="J3" s="119"/>
    </row>
    <row r="4" spans="2:10" ht="29.4" customHeight="1" x14ac:dyDescent="0.25">
      <c r="B4" s="120" t="s">
        <v>160</v>
      </c>
      <c r="C4" s="120"/>
      <c r="D4" s="120"/>
      <c r="E4" s="120"/>
    </row>
    <row r="5" spans="2:10" ht="13.8" customHeight="1" x14ac:dyDescent="0.25">
      <c r="B5" s="136" t="s">
        <v>54</v>
      </c>
      <c r="C5" s="136"/>
      <c r="D5" s="136"/>
      <c r="E5" s="136"/>
      <c r="F5" s="136"/>
      <c r="G5" s="136"/>
      <c r="H5" s="136"/>
      <c r="I5" s="136"/>
      <c r="J5" s="136"/>
    </row>
    <row r="6" spans="2:10" ht="19.95" customHeight="1" x14ac:dyDescent="0.25">
      <c r="B6" s="121" t="s">
        <v>177</v>
      </c>
      <c r="C6" s="121"/>
      <c r="D6" s="121"/>
      <c r="E6" s="121"/>
      <c r="F6" s="121"/>
      <c r="G6" s="121"/>
      <c r="H6" s="121"/>
      <c r="I6" s="121"/>
      <c r="J6" s="121"/>
    </row>
    <row r="7" spans="2:10" ht="23.55" customHeight="1" x14ac:dyDescent="0.25">
      <c r="B7" s="117"/>
      <c r="C7" s="117"/>
      <c r="D7" s="117"/>
      <c r="E7" s="117"/>
      <c r="F7" s="117"/>
      <c r="G7" s="117"/>
      <c r="H7" s="117"/>
      <c r="I7" s="117"/>
      <c r="J7" s="117"/>
    </row>
    <row r="8" spans="2:10" ht="15.6" customHeight="1" x14ac:dyDescent="0.25">
      <c r="B8" s="136" t="s">
        <v>74</v>
      </c>
      <c r="C8" s="136"/>
      <c r="D8" s="136"/>
      <c r="E8" s="136"/>
      <c r="F8" s="136"/>
      <c r="G8" s="136"/>
      <c r="H8" s="136"/>
      <c r="I8" s="136"/>
      <c r="J8" s="136"/>
    </row>
    <row r="9" spans="2:10" ht="49.05" customHeight="1" x14ac:dyDescent="0.25">
      <c r="B9" s="122" t="s">
        <v>90</v>
      </c>
      <c r="C9" s="121"/>
      <c r="D9" s="121"/>
      <c r="E9" s="121"/>
      <c r="F9" s="121"/>
      <c r="G9" s="121"/>
      <c r="H9" s="121"/>
      <c r="I9" s="121"/>
      <c r="J9" s="121"/>
    </row>
    <row r="10" spans="2:10" ht="7.05" customHeight="1" x14ac:dyDescent="0.25">
      <c r="B10" s="116"/>
      <c r="C10" s="116"/>
      <c r="D10" s="116"/>
      <c r="E10" s="116"/>
      <c r="F10" s="116"/>
      <c r="G10" s="116"/>
      <c r="H10" s="116"/>
      <c r="I10" s="116"/>
      <c r="J10" s="116"/>
    </row>
    <row r="11" spans="2:10" ht="15.6" customHeight="1" x14ac:dyDescent="0.25">
      <c r="B11" s="137" t="s">
        <v>91</v>
      </c>
      <c r="C11" s="137"/>
      <c r="D11" s="137"/>
      <c r="E11" s="137"/>
      <c r="F11" s="137"/>
      <c r="G11" s="137"/>
      <c r="H11" s="2"/>
      <c r="I11" s="2"/>
      <c r="J11" s="2"/>
    </row>
    <row r="12" spans="2:10" ht="15.6" customHeight="1" x14ac:dyDescent="0.25">
      <c r="B12" s="137" t="s">
        <v>92</v>
      </c>
      <c r="C12" s="137"/>
      <c r="D12" s="137"/>
      <c r="E12" s="137"/>
      <c r="F12" s="137"/>
      <c r="G12" s="137"/>
      <c r="H12" s="2"/>
      <c r="I12" s="2"/>
      <c r="J12" s="2"/>
    </row>
    <row r="13" spans="2:10" ht="15.6" customHeight="1" x14ac:dyDescent="0.25">
      <c r="B13" s="137" t="s">
        <v>93</v>
      </c>
      <c r="C13" s="137"/>
      <c r="D13" s="137"/>
      <c r="E13" s="137"/>
      <c r="F13" s="137"/>
      <c r="G13" s="137"/>
      <c r="H13" s="2"/>
      <c r="I13" s="2"/>
      <c r="J13" s="2"/>
    </row>
    <row r="14" spans="2:10" ht="15.6" customHeight="1" x14ac:dyDescent="0.25">
      <c r="B14" s="137" t="s">
        <v>164</v>
      </c>
      <c r="C14" s="137"/>
      <c r="D14" s="137"/>
      <c r="E14" s="137"/>
      <c r="F14" s="137"/>
      <c r="G14" s="137"/>
      <c r="H14" s="2"/>
      <c r="I14" s="2"/>
      <c r="J14" s="2"/>
    </row>
    <row r="15" spans="2:10" ht="15.6" customHeight="1" x14ac:dyDescent="0.25">
      <c r="B15" s="137" t="s">
        <v>94</v>
      </c>
      <c r="C15" s="137"/>
      <c r="D15" s="137"/>
      <c r="E15" s="137"/>
      <c r="F15" s="137"/>
      <c r="G15" s="137"/>
      <c r="H15" s="2"/>
      <c r="I15" s="2"/>
      <c r="J15" s="2"/>
    </row>
    <row r="16" spans="2:10" ht="15.6" customHeight="1" x14ac:dyDescent="0.25">
      <c r="B16" s="137" t="s">
        <v>161</v>
      </c>
      <c r="C16" s="137"/>
      <c r="D16" s="137"/>
      <c r="E16" s="137"/>
      <c r="F16" s="137"/>
      <c r="G16" s="137"/>
      <c r="H16" s="2"/>
      <c r="I16" s="2"/>
      <c r="J16" s="2"/>
    </row>
    <row r="17" spans="2:12" x14ac:dyDescent="0.25">
      <c r="B17" s="137" t="s">
        <v>95</v>
      </c>
      <c r="C17" s="137"/>
      <c r="D17" s="137"/>
      <c r="E17" s="137"/>
      <c r="F17" s="137"/>
      <c r="G17" s="137"/>
      <c r="H17" s="2"/>
      <c r="I17" s="2"/>
      <c r="J17" s="2"/>
    </row>
    <row r="18" spans="2:12" ht="11.55" customHeight="1" x14ac:dyDescent="0.25">
      <c r="B18" s="140"/>
      <c r="C18" s="140"/>
      <c r="D18" s="140"/>
      <c r="E18" s="140"/>
      <c r="F18" s="140"/>
      <c r="G18" s="140"/>
      <c r="H18" s="140"/>
      <c r="I18" s="140"/>
      <c r="J18" s="140"/>
    </row>
    <row r="19" spans="2:12" ht="123.45" customHeight="1" x14ac:dyDescent="0.25">
      <c r="B19" s="141" t="s">
        <v>176</v>
      </c>
      <c r="C19" s="142"/>
      <c r="D19" s="142"/>
      <c r="E19" s="142"/>
      <c r="F19" s="142"/>
      <c r="G19" s="143"/>
      <c r="H19" s="4"/>
      <c r="I19" s="4"/>
      <c r="J19" s="4"/>
      <c r="K19" s="4"/>
      <c r="L19" s="4"/>
    </row>
    <row r="20" spans="2:12" ht="10.5" customHeight="1" thickBot="1" x14ac:dyDescent="0.3">
      <c r="B20" s="139"/>
      <c r="C20" s="139"/>
      <c r="D20" s="139"/>
      <c r="E20" s="139"/>
      <c r="F20" s="139"/>
      <c r="G20" s="139"/>
      <c r="H20" s="139"/>
      <c r="I20" s="139"/>
      <c r="J20" s="139"/>
    </row>
    <row r="21" spans="2:12" ht="48.6" customHeight="1" thickBot="1" x14ac:dyDescent="0.3">
      <c r="B21" s="113" t="s">
        <v>221</v>
      </c>
      <c r="C21" s="114"/>
      <c r="D21" s="114"/>
      <c r="E21" s="114"/>
      <c r="F21" s="114"/>
      <c r="G21" s="114"/>
      <c r="H21" s="114"/>
      <c r="I21" s="114"/>
      <c r="J21" s="115"/>
    </row>
    <row r="22" spans="2:12" ht="25.05" customHeight="1" x14ac:dyDescent="0.25">
      <c r="B22" s="138"/>
      <c r="C22" s="138"/>
      <c r="D22" s="138"/>
      <c r="E22" s="138"/>
      <c r="F22" s="138"/>
      <c r="G22" s="138"/>
      <c r="H22" s="138"/>
      <c r="I22" s="138"/>
      <c r="J22" s="138"/>
    </row>
    <row r="23" spans="2:12" x14ac:dyDescent="0.25">
      <c r="B23" s="112" t="s">
        <v>78</v>
      </c>
      <c r="C23" s="112"/>
      <c r="D23" s="112"/>
      <c r="E23" s="112"/>
      <c r="F23" s="112"/>
      <c r="G23" s="112"/>
      <c r="H23" s="112"/>
      <c r="I23" s="112"/>
      <c r="J23" s="112"/>
    </row>
    <row r="24" spans="2:12" ht="18" customHeight="1" x14ac:dyDescent="0.25">
      <c r="B24" s="118" t="s">
        <v>84</v>
      </c>
      <c r="C24" s="118"/>
      <c r="D24" s="118"/>
      <c r="E24" s="118"/>
      <c r="F24" s="118"/>
      <c r="G24" s="118"/>
      <c r="H24" s="118"/>
      <c r="I24" s="118"/>
      <c r="J24" s="118"/>
      <c r="K24" s="5"/>
      <c r="L24" s="5"/>
    </row>
    <row r="25" spans="2:12" ht="8.5500000000000007" customHeight="1" x14ac:dyDescent="0.25">
      <c r="B25" s="3"/>
      <c r="C25" s="3"/>
      <c r="D25" s="3"/>
      <c r="E25" s="3"/>
    </row>
    <row r="26" spans="2:12" x14ac:dyDescent="0.25">
      <c r="B26" s="127" t="s">
        <v>55</v>
      </c>
      <c r="C26" s="128"/>
      <c r="D26" s="128"/>
      <c r="E26" s="128"/>
      <c r="F26" s="128"/>
      <c r="G26" s="128"/>
      <c r="H26" s="128"/>
      <c r="I26" s="128"/>
      <c r="J26" s="129"/>
    </row>
    <row r="27" spans="2:12" x14ac:dyDescent="0.25">
      <c r="B27" s="130"/>
      <c r="C27" s="131"/>
      <c r="D27" s="131"/>
      <c r="E27" s="131"/>
      <c r="F27" s="131"/>
      <c r="G27" s="131"/>
      <c r="H27" s="131"/>
      <c r="I27" s="131"/>
      <c r="J27" s="132"/>
    </row>
    <row r="28" spans="2:12" x14ac:dyDescent="0.25">
      <c r="B28" s="130"/>
      <c r="C28" s="131"/>
      <c r="D28" s="131"/>
      <c r="E28" s="131"/>
      <c r="F28" s="131"/>
      <c r="G28" s="131"/>
      <c r="H28" s="131"/>
      <c r="I28" s="131"/>
      <c r="J28" s="132"/>
    </row>
    <row r="29" spans="2:12" x14ac:dyDescent="0.25">
      <c r="B29" s="130"/>
      <c r="C29" s="131"/>
      <c r="D29" s="131"/>
      <c r="E29" s="131"/>
      <c r="F29" s="131"/>
      <c r="G29" s="131"/>
      <c r="H29" s="131"/>
      <c r="I29" s="131"/>
      <c r="J29" s="132"/>
    </row>
    <row r="30" spans="2:12" x14ac:dyDescent="0.25">
      <c r="B30" s="130"/>
      <c r="C30" s="131"/>
      <c r="D30" s="131"/>
      <c r="E30" s="131"/>
      <c r="F30" s="131"/>
      <c r="G30" s="131"/>
      <c r="H30" s="131"/>
      <c r="I30" s="131"/>
      <c r="J30" s="132"/>
    </row>
    <row r="31" spans="2:12" x14ac:dyDescent="0.25">
      <c r="B31" s="130"/>
      <c r="C31" s="131"/>
      <c r="D31" s="131"/>
      <c r="E31" s="131"/>
      <c r="F31" s="131"/>
      <c r="G31" s="131"/>
      <c r="H31" s="131"/>
      <c r="I31" s="131"/>
      <c r="J31" s="132"/>
    </row>
    <row r="32" spans="2:12" x14ac:dyDescent="0.25">
      <c r="B32" s="130"/>
      <c r="C32" s="131"/>
      <c r="D32" s="131"/>
      <c r="E32" s="131"/>
      <c r="F32" s="131"/>
      <c r="G32" s="131"/>
      <c r="H32" s="131"/>
      <c r="I32" s="131"/>
      <c r="J32" s="132"/>
    </row>
    <row r="33" spans="2:10" x14ac:dyDescent="0.25">
      <c r="B33" s="130"/>
      <c r="C33" s="131"/>
      <c r="D33" s="131"/>
      <c r="E33" s="131"/>
      <c r="F33" s="131"/>
      <c r="G33" s="131"/>
      <c r="H33" s="131"/>
      <c r="I33" s="131"/>
      <c r="J33" s="132"/>
    </row>
    <row r="34" spans="2:10" x14ac:dyDescent="0.25">
      <c r="B34" s="130"/>
      <c r="C34" s="131"/>
      <c r="D34" s="131"/>
      <c r="E34" s="131"/>
      <c r="F34" s="131"/>
      <c r="G34" s="131"/>
      <c r="H34" s="131"/>
      <c r="I34" s="131"/>
      <c r="J34" s="132"/>
    </row>
    <row r="35" spans="2:10" x14ac:dyDescent="0.25">
      <c r="B35" s="130"/>
      <c r="C35" s="131"/>
      <c r="D35" s="131"/>
      <c r="E35" s="131"/>
      <c r="F35" s="131"/>
      <c r="G35" s="131"/>
      <c r="H35" s="131"/>
      <c r="I35" s="131"/>
      <c r="J35" s="132"/>
    </row>
    <row r="36" spans="2:10" x14ac:dyDescent="0.25">
      <c r="B36" s="130"/>
      <c r="C36" s="131"/>
      <c r="D36" s="131"/>
      <c r="E36" s="131"/>
      <c r="F36" s="131"/>
      <c r="G36" s="131"/>
      <c r="H36" s="131"/>
      <c r="I36" s="131"/>
      <c r="J36" s="132"/>
    </row>
    <row r="37" spans="2:10" x14ac:dyDescent="0.25">
      <c r="B37" s="130"/>
      <c r="C37" s="131"/>
      <c r="D37" s="131"/>
      <c r="E37" s="131"/>
      <c r="F37" s="131"/>
      <c r="G37" s="131"/>
      <c r="H37" s="131"/>
      <c r="I37" s="131"/>
      <c r="J37" s="132"/>
    </row>
    <row r="38" spans="2:10" x14ac:dyDescent="0.25">
      <c r="B38" s="130"/>
      <c r="C38" s="131"/>
      <c r="D38" s="131"/>
      <c r="E38" s="131"/>
      <c r="F38" s="131"/>
      <c r="G38" s="131"/>
      <c r="H38" s="131"/>
      <c r="I38" s="131"/>
      <c r="J38" s="132"/>
    </row>
    <row r="39" spans="2:10" x14ac:dyDescent="0.25">
      <c r="B39" s="130"/>
      <c r="C39" s="131"/>
      <c r="D39" s="131"/>
      <c r="E39" s="131"/>
      <c r="F39" s="131"/>
      <c r="G39" s="131"/>
      <c r="H39" s="131"/>
      <c r="I39" s="131"/>
      <c r="J39" s="132"/>
    </row>
    <row r="40" spans="2:10" x14ac:dyDescent="0.25">
      <c r="B40" s="130"/>
      <c r="C40" s="131"/>
      <c r="D40" s="131"/>
      <c r="E40" s="131"/>
      <c r="F40" s="131"/>
      <c r="G40" s="131"/>
      <c r="H40" s="131"/>
      <c r="I40" s="131"/>
      <c r="J40" s="132"/>
    </row>
    <row r="41" spans="2:10" x14ac:dyDescent="0.25">
      <c r="B41" s="130"/>
      <c r="C41" s="131"/>
      <c r="D41" s="131"/>
      <c r="E41" s="131"/>
      <c r="F41" s="131"/>
      <c r="G41" s="131"/>
      <c r="H41" s="131"/>
      <c r="I41" s="131"/>
      <c r="J41" s="132"/>
    </row>
    <row r="42" spans="2:10" x14ac:dyDescent="0.25">
      <c r="B42" s="130"/>
      <c r="C42" s="131"/>
      <c r="D42" s="131"/>
      <c r="E42" s="131"/>
      <c r="F42" s="131"/>
      <c r="G42" s="131"/>
      <c r="H42" s="131"/>
      <c r="I42" s="131"/>
      <c r="J42" s="132"/>
    </row>
    <row r="43" spans="2:10" x14ac:dyDescent="0.25">
      <c r="B43" s="130"/>
      <c r="C43" s="131"/>
      <c r="D43" s="131"/>
      <c r="E43" s="131"/>
      <c r="F43" s="131"/>
      <c r="G43" s="131"/>
      <c r="H43" s="131"/>
      <c r="I43" s="131"/>
      <c r="J43" s="132"/>
    </row>
    <row r="44" spans="2:10" x14ac:dyDescent="0.25">
      <c r="B44" s="130"/>
      <c r="C44" s="131"/>
      <c r="D44" s="131"/>
      <c r="E44" s="131"/>
      <c r="F44" s="131"/>
      <c r="G44" s="131"/>
      <c r="H44" s="131"/>
      <c r="I44" s="131"/>
      <c r="J44" s="132"/>
    </row>
    <row r="45" spans="2:10" x14ac:dyDescent="0.25">
      <c r="B45" s="130"/>
      <c r="C45" s="131"/>
      <c r="D45" s="131"/>
      <c r="E45" s="131"/>
      <c r="F45" s="131"/>
      <c r="G45" s="131"/>
      <c r="H45" s="131"/>
      <c r="I45" s="131"/>
      <c r="J45" s="132"/>
    </row>
    <row r="46" spans="2:10" x14ac:dyDescent="0.25">
      <c r="B46" s="130"/>
      <c r="C46" s="131"/>
      <c r="D46" s="131"/>
      <c r="E46" s="131"/>
      <c r="F46" s="131"/>
      <c r="G46" s="131"/>
      <c r="H46" s="131"/>
      <c r="I46" s="131"/>
      <c r="J46" s="132"/>
    </row>
    <row r="47" spans="2:10" x14ac:dyDescent="0.25">
      <c r="B47" s="130"/>
      <c r="C47" s="131"/>
      <c r="D47" s="131"/>
      <c r="E47" s="131"/>
      <c r="F47" s="131"/>
      <c r="G47" s="131"/>
      <c r="H47" s="131"/>
      <c r="I47" s="131"/>
      <c r="J47" s="132"/>
    </row>
    <row r="48" spans="2:10" x14ac:dyDescent="0.25">
      <c r="B48" s="130"/>
      <c r="C48" s="131"/>
      <c r="D48" s="131"/>
      <c r="E48" s="131"/>
      <c r="F48" s="131"/>
      <c r="G48" s="131"/>
      <c r="H48" s="131"/>
      <c r="I48" s="131"/>
      <c r="J48" s="132"/>
    </row>
    <row r="49" spans="2:11" x14ac:dyDescent="0.25">
      <c r="B49" s="133"/>
      <c r="C49" s="134"/>
      <c r="D49" s="134"/>
      <c r="E49" s="134"/>
      <c r="F49" s="134"/>
      <c r="G49" s="134"/>
      <c r="H49" s="134"/>
      <c r="I49" s="134"/>
      <c r="J49" s="135"/>
    </row>
    <row r="50" spans="2:11" ht="29.55" customHeight="1" x14ac:dyDescent="0.25"/>
    <row r="51" spans="2:11" ht="13.95" customHeight="1" x14ac:dyDescent="0.25">
      <c r="B51" s="6" t="s">
        <v>83</v>
      </c>
      <c r="C51" s="6"/>
      <c r="D51" s="6"/>
      <c r="E51" s="6"/>
      <c r="F51" s="6"/>
      <c r="G51" s="6"/>
      <c r="H51" s="6"/>
      <c r="I51" s="6"/>
      <c r="J51" s="6"/>
    </row>
    <row r="52" spans="2:11" ht="36" customHeight="1" x14ac:dyDescent="0.25">
      <c r="B52" s="126" t="s">
        <v>96</v>
      </c>
      <c r="C52" s="126"/>
      <c r="D52" s="126"/>
      <c r="E52" s="126"/>
      <c r="F52" s="126"/>
      <c r="G52" s="126"/>
      <c r="H52" s="126"/>
      <c r="I52" s="126"/>
      <c r="J52" s="126"/>
    </row>
    <row r="53" spans="2:11" ht="7.5" customHeight="1" thickBot="1" x14ac:dyDescent="0.3"/>
    <row r="54" spans="2:11" ht="46.05" customHeight="1" thickBot="1" x14ac:dyDescent="0.3">
      <c r="B54" s="123" t="s">
        <v>97</v>
      </c>
      <c r="C54" s="124"/>
      <c r="D54" s="124"/>
      <c r="E54" s="124"/>
      <c r="F54" s="124"/>
      <c r="G54" s="124"/>
      <c r="H54" s="124"/>
      <c r="I54" s="124"/>
      <c r="J54" s="125"/>
      <c r="K54" s="7"/>
    </row>
  </sheetData>
  <sheetProtection algorithmName="SHA-512" hashValue="np3v4YEVnwTa8PmcySQhGRdHpII+wBv+gaRfrqVi2urQq6GZ6THRrBd7Uan5HcVWt7GULe3F2F30qkK1W42IQA==" saltValue="+bv4oHUAedcH8OxQZ6m7Cg==" spinCount="100000" sheet="1" objects="1" scenarios="1"/>
  <mergeCells count="26">
    <mergeCell ref="B54:J54"/>
    <mergeCell ref="B52:J52"/>
    <mergeCell ref="B26:J49"/>
    <mergeCell ref="B5:J5"/>
    <mergeCell ref="B8:J8"/>
    <mergeCell ref="B11:G11"/>
    <mergeCell ref="B12:G12"/>
    <mergeCell ref="B13:G13"/>
    <mergeCell ref="B14:G14"/>
    <mergeCell ref="B15:G15"/>
    <mergeCell ref="B16:G16"/>
    <mergeCell ref="B17:G17"/>
    <mergeCell ref="B22:J22"/>
    <mergeCell ref="B20:J20"/>
    <mergeCell ref="B18:J18"/>
    <mergeCell ref="B19:G19"/>
    <mergeCell ref="B1:C3"/>
    <mergeCell ref="J1:J3"/>
    <mergeCell ref="B4:E4"/>
    <mergeCell ref="B6:J6"/>
    <mergeCell ref="B9:J9"/>
    <mergeCell ref="B23:J23"/>
    <mergeCell ref="B21:J21"/>
    <mergeCell ref="B10:J10"/>
    <mergeCell ref="B7:J7"/>
    <mergeCell ref="B24:J24"/>
  </mergeCells>
  <pageMargins left="0.25" right="0.25"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D3798-92BA-4F73-ACAC-369984B64321}">
  <sheetPr>
    <pageSetUpPr fitToPage="1"/>
  </sheetPr>
  <dimension ref="A1:G16"/>
  <sheetViews>
    <sheetView zoomScaleNormal="100" workbookViewId="0">
      <selection activeCell="B17" sqref="B17"/>
    </sheetView>
  </sheetViews>
  <sheetFormatPr defaultColWidth="8.77734375" defaultRowHeight="13.8" x14ac:dyDescent="0.25"/>
  <cols>
    <col min="1" max="1" width="41.77734375" style="1" customWidth="1"/>
    <col min="2" max="2" width="55" style="1" customWidth="1"/>
    <col min="3" max="3" width="3.109375" style="1" customWidth="1"/>
    <col min="4" max="4" width="2.77734375" style="1" customWidth="1"/>
    <col min="5" max="5" width="2.44140625" style="1" customWidth="1"/>
    <col min="6" max="7" width="10.6640625" style="1" customWidth="1"/>
    <col min="8" max="16384" width="8.77734375" style="1"/>
  </cols>
  <sheetData>
    <row r="1" spans="1:7" x14ac:dyDescent="0.25">
      <c r="A1" s="119"/>
      <c r="D1" s="119"/>
      <c r="E1" s="119"/>
      <c r="F1" s="119"/>
      <c r="G1" s="119"/>
    </row>
    <row r="2" spans="1:7" x14ac:dyDescent="0.25">
      <c r="A2" s="119"/>
      <c r="D2" s="119"/>
      <c r="E2" s="119"/>
      <c r="F2" s="119"/>
      <c r="G2" s="119"/>
    </row>
    <row r="3" spans="1:7" ht="27" customHeight="1" x14ac:dyDescent="0.25">
      <c r="A3" s="119"/>
      <c r="D3" s="119"/>
      <c r="E3" s="119"/>
      <c r="F3" s="119"/>
      <c r="G3" s="119"/>
    </row>
    <row r="4" spans="1:7" ht="22.2" customHeight="1" x14ac:dyDescent="0.25">
      <c r="A4" s="8" t="s">
        <v>73</v>
      </c>
      <c r="B4" s="3"/>
      <c r="C4" s="3"/>
      <c r="D4" s="3"/>
    </row>
    <row r="5" spans="1:7" ht="16.8" customHeight="1" x14ac:dyDescent="0.25"/>
    <row r="6" spans="1:7" x14ac:dyDescent="0.25">
      <c r="A6" s="96" t="s">
        <v>52</v>
      </c>
      <c r="B6" s="36"/>
    </row>
    <row r="7" spans="1:7" x14ac:dyDescent="0.25">
      <c r="A7" s="96"/>
    </row>
    <row r="8" spans="1:7" x14ac:dyDescent="0.25">
      <c r="A8" s="96" t="s">
        <v>56</v>
      </c>
      <c r="B8" s="36"/>
    </row>
    <row r="9" spans="1:7" x14ac:dyDescent="0.25">
      <c r="A9" s="96"/>
    </row>
    <row r="10" spans="1:7" x14ac:dyDescent="0.25">
      <c r="A10" s="96" t="s">
        <v>150</v>
      </c>
      <c r="B10" s="36"/>
    </row>
    <row r="11" spans="1:7" x14ac:dyDescent="0.25">
      <c r="A11" s="96"/>
    </row>
    <row r="12" spans="1:7" x14ac:dyDescent="0.25">
      <c r="A12" s="96" t="s">
        <v>151</v>
      </c>
      <c r="B12" s="36"/>
    </row>
    <row r="13" spans="1:7" x14ac:dyDescent="0.25">
      <c r="A13" s="96"/>
    </row>
    <row r="14" spans="1:7" x14ac:dyDescent="0.25">
      <c r="A14" s="96" t="s">
        <v>152</v>
      </c>
      <c r="B14" s="36"/>
    </row>
    <row r="15" spans="1:7" x14ac:dyDescent="0.25">
      <c r="A15" s="96"/>
    </row>
    <row r="16" spans="1:7" x14ac:dyDescent="0.25">
      <c r="A16" s="96" t="s">
        <v>51</v>
      </c>
      <c r="B16" s="36"/>
    </row>
  </sheetData>
  <mergeCells count="2">
    <mergeCell ref="A1:A3"/>
    <mergeCell ref="D1:G3"/>
  </mergeCells>
  <pageMargins left="0.25" right="0.25"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8F66E-D9A2-49EC-9C92-C726FAF69E3D}">
  <sheetPr>
    <tabColor theme="9"/>
    <pageSetUpPr fitToPage="1"/>
  </sheetPr>
  <dimension ref="A1:G70"/>
  <sheetViews>
    <sheetView topLeftCell="A47" zoomScaleNormal="100" zoomScaleSheetLayoutView="99" workbookViewId="0">
      <selection activeCell="E7" sqref="E7"/>
    </sheetView>
  </sheetViews>
  <sheetFormatPr defaultColWidth="8.77734375" defaultRowHeight="13.8" x14ac:dyDescent="0.25"/>
  <cols>
    <col min="1" max="1" width="33.33203125" style="1" customWidth="1"/>
    <col min="2" max="2" width="73" style="1" customWidth="1"/>
    <col min="3" max="3" width="22.109375" style="1" customWidth="1"/>
    <col min="4" max="4" width="19.5546875" style="33" bestFit="1" customWidth="1"/>
    <col min="5" max="5" width="31" style="34" customWidth="1"/>
    <col min="6" max="6" width="39.6640625" style="1" customWidth="1"/>
    <col min="7" max="7" width="20.109375" style="33" customWidth="1"/>
    <col min="8" max="16384" width="8.77734375" style="1"/>
  </cols>
  <sheetData>
    <row r="1" spans="1:7" ht="15.6" x14ac:dyDescent="0.3">
      <c r="A1" s="32" t="s">
        <v>172</v>
      </c>
    </row>
    <row r="2" spans="1:7" x14ac:dyDescent="0.25">
      <c r="A2" s="5"/>
    </row>
    <row r="3" spans="1:7" x14ac:dyDescent="0.25">
      <c r="A3" s="35" t="s">
        <v>9</v>
      </c>
      <c r="B3" s="36"/>
    </row>
    <row r="5" spans="1:7" ht="27.6" x14ac:dyDescent="0.25">
      <c r="A5" s="9" t="s">
        <v>75</v>
      </c>
      <c r="B5" s="9" t="s">
        <v>76</v>
      </c>
      <c r="C5" s="9" t="s">
        <v>79</v>
      </c>
      <c r="D5" s="9" t="s">
        <v>2</v>
      </c>
      <c r="E5" s="9" t="s">
        <v>3</v>
      </c>
      <c r="F5" s="98" t="s">
        <v>158</v>
      </c>
      <c r="G5" s="9" t="s">
        <v>5</v>
      </c>
    </row>
    <row r="6" spans="1:7" ht="21.45" customHeight="1" x14ac:dyDescent="0.25">
      <c r="A6" s="163" t="s">
        <v>233</v>
      </c>
      <c r="B6" s="164"/>
      <c r="C6" s="163"/>
      <c r="D6" s="163"/>
      <c r="E6" s="163"/>
      <c r="F6" s="163"/>
      <c r="G6" s="163"/>
    </row>
    <row r="7" spans="1:7" ht="55.8" customHeight="1" x14ac:dyDescent="0.25">
      <c r="A7" s="165" t="s">
        <v>234</v>
      </c>
      <c r="B7" s="16" t="s">
        <v>236</v>
      </c>
      <c r="C7" s="11" t="s">
        <v>237</v>
      </c>
      <c r="D7" s="109"/>
      <c r="E7" s="111"/>
      <c r="F7" s="11" t="s">
        <v>235</v>
      </c>
      <c r="G7" s="110" t="s">
        <v>6</v>
      </c>
    </row>
    <row r="8" spans="1:7" ht="43.2" customHeight="1" x14ac:dyDescent="0.25">
      <c r="A8" s="166"/>
      <c r="B8" s="16" t="s">
        <v>57</v>
      </c>
      <c r="C8" s="13" t="s">
        <v>4</v>
      </c>
      <c r="D8" s="99"/>
      <c r="E8" s="100"/>
      <c r="F8" s="13"/>
      <c r="G8" s="14" t="s">
        <v>6</v>
      </c>
    </row>
    <row r="9" spans="1:7" ht="21.45" customHeight="1" x14ac:dyDescent="0.25">
      <c r="A9" s="163" t="s">
        <v>85</v>
      </c>
      <c r="B9" s="163"/>
      <c r="C9" s="163"/>
      <c r="D9" s="163"/>
      <c r="E9" s="163"/>
      <c r="F9" s="163"/>
      <c r="G9" s="163"/>
    </row>
    <row r="10" spans="1:7" ht="172.2" customHeight="1" x14ac:dyDescent="0.25">
      <c r="A10" s="16" t="s">
        <v>166</v>
      </c>
      <c r="B10" s="13" t="s">
        <v>215</v>
      </c>
      <c r="C10" s="13" t="s">
        <v>183</v>
      </c>
      <c r="D10" s="99"/>
      <c r="E10" s="100"/>
      <c r="F10" s="15" t="s">
        <v>99</v>
      </c>
      <c r="G10" s="14" t="s">
        <v>46</v>
      </c>
    </row>
    <row r="11" spans="1:7" ht="70.8" customHeight="1" x14ac:dyDescent="0.25">
      <c r="A11" s="167" t="s">
        <v>167</v>
      </c>
      <c r="B11" s="13" t="s">
        <v>18</v>
      </c>
      <c r="C11" s="13" t="s">
        <v>184</v>
      </c>
      <c r="D11" s="99"/>
      <c r="E11" s="100"/>
      <c r="F11" s="155" t="s">
        <v>99</v>
      </c>
      <c r="G11" s="14" t="s">
        <v>7</v>
      </c>
    </row>
    <row r="12" spans="1:7" ht="63.6" customHeight="1" x14ac:dyDescent="0.25">
      <c r="A12" s="166"/>
      <c r="B12" s="13" t="s">
        <v>100</v>
      </c>
      <c r="C12" s="13" t="s">
        <v>184</v>
      </c>
      <c r="D12" s="99"/>
      <c r="E12" s="100"/>
      <c r="F12" s="156"/>
      <c r="G12" s="14" t="s">
        <v>7</v>
      </c>
    </row>
    <row r="13" spans="1:7" ht="100.8" customHeight="1" x14ac:dyDescent="0.25">
      <c r="A13" s="167" t="s">
        <v>153</v>
      </c>
      <c r="B13" s="16" t="s">
        <v>101</v>
      </c>
      <c r="C13" s="102" t="s">
        <v>185</v>
      </c>
      <c r="D13" s="99"/>
      <c r="E13" s="100"/>
      <c r="F13" s="155" t="s">
        <v>102</v>
      </c>
      <c r="G13" s="14" t="s">
        <v>7</v>
      </c>
    </row>
    <row r="14" spans="1:7" ht="127.8" customHeight="1" x14ac:dyDescent="0.25">
      <c r="A14" s="168"/>
      <c r="B14" s="13" t="s">
        <v>216</v>
      </c>
      <c r="C14" s="102" t="s">
        <v>185</v>
      </c>
      <c r="D14" s="99"/>
      <c r="E14" s="100"/>
      <c r="F14" s="169"/>
      <c r="G14" s="14" t="s">
        <v>7</v>
      </c>
    </row>
    <row r="15" spans="1:7" ht="28.95" customHeight="1" x14ac:dyDescent="0.25">
      <c r="A15" s="163" t="s">
        <v>86</v>
      </c>
      <c r="B15" s="163"/>
      <c r="C15" s="163"/>
      <c r="D15" s="163"/>
      <c r="E15" s="163"/>
      <c r="F15" s="163"/>
      <c r="G15" s="163"/>
    </row>
    <row r="16" spans="1:7" ht="69.599999999999994" customHeight="1" x14ac:dyDescent="0.25">
      <c r="A16" s="97" t="s">
        <v>154</v>
      </c>
      <c r="B16" s="13" t="s">
        <v>19</v>
      </c>
      <c r="C16" s="13" t="s">
        <v>186</v>
      </c>
      <c r="D16" s="99"/>
      <c r="E16" s="100"/>
      <c r="F16" s="10" t="s">
        <v>103</v>
      </c>
      <c r="G16" s="14" t="s">
        <v>46</v>
      </c>
    </row>
    <row r="17" spans="1:7" ht="94.2" customHeight="1" x14ac:dyDescent="0.25">
      <c r="A17" s="167" t="s">
        <v>155</v>
      </c>
      <c r="B17" s="13" t="s">
        <v>58</v>
      </c>
      <c r="C17" s="13" t="s">
        <v>187</v>
      </c>
      <c r="D17" s="99"/>
      <c r="E17" s="100"/>
      <c r="F17" s="155" t="s">
        <v>104</v>
      </c>
      <c r="G17" s="14" t="s">
        <v>7</v>
      </c>
    </row>
    <row r="18" spans="1:7" ht="87.6" customHeight="1" x14ac:dyDescent="0.25">
      <c r="A18" s="168"/>
      <c r="B18" s="13" t="s">
        <v>20</v>
      </c>
      <c r="C18" s="13" t="s">
        <v>187</v>
      </c>
      <c r="D18" s="99"/>
      <c r="E18" s="100"/>
      <c r="F18" s="169"/>
      <c r="G18" s="14" t="s">
        <v>7</v>
      </c>
    </row>
    <row r="19" spans="1:7" ht="94.2" customHeight="1" x14ac:dyDescent="0.25">
      <c r="A19" s="168"/>
      <c r="B19" s="13" t="s">
        <v>105</v>
      </c>
      <c r="C19" s="13" t="s">
        <v>188</v>
      </c>
      <c r="D19" s="99"/>
      <c r="E19" s="100"/>
      <c r="F19" s="169"/>
      <c r="G19" s="14" t="s">
        <v>7</v>
      </c>
    </row>
    <row r="20" spans="1:7" ht="69" x14ac:dyDescent="0.25">
      <c r="A20" s="168"/>
      <c r="B20" s="13" t="s">
        <v>106</v>
      </c>
      <c r="C20" s="13" t="s">
        <v>188</v>
      </c>
      <c r="D20" s="99"/>
      <c r="E20" s="100"/>
      <c r="F20" s="169"/>
      <c r="G20" s="14" t="s">
        <v>7</v>
      </c>
    </row>
    <row r="21" spans="1:7" ht="69" x14ac:dyDescent="0.25">
      <c r="A21" s="168"/>
      <c r="B21" s="13" t="s">
        <v>21</v>
      </c>
      <c r="C21" s="13" t="s">
        <v>188</v>
      </c>
      <c r="D21" s="99"/>
      <c r="E21" s="100"/>
      <c r="F21" s="169"/>
      <c r="G21" s="14" t="s">
        <v>7</v>
      </c>
    </row>
    <row r="22" spans="1:7" ht="58.2" customHeight="1" x14ac:dyDescent="0.25">
      <c r="A22" s="166"/>
      <c r="B22" s="13" t="s">
        <v>107</v>
      </c>
      <c r="C22" s="13" t="s">
        <v>189</v>
      </c>
      <c r="D22" s="99"/>
      <c r="E22" s="100"/>
      <c r="F22" s="156"/>
      <c r="G22" s="14" t="s">
        <v>7</v>
      </c>
    </row>
    <row r="23" spans="1:7" ht="30.45" customHeight="1" x14ac:dyDescent="0.25">
      <c r="A23" s="163" t="s">
        <v>87</v>
      </c>
      <c r="B23" s="163"/>
      <c r="C23" s="163"/>
      <c r="D23" s="163"/>
      <c r="E23" s="163"/>
      <c r="F23" s="163"/>
      <c r="G23" s="163"/>
    </row>
    <row r="24" spans="1:7" ht="104.4" customHeight="1" x14ac:dyDescent="0.25">
      <c r="A24" s="167" t="s">
        <v>156</v>
      </c>
      <c r="B24" s="13" t="s">
        <v>22</v>
      </c>
      <c r="C24" s="13" t="s">
        <v>190</v>
      </c>
      <c r="D24" s="99"/>
      <c r="E24" s="100"/>
      <c r="F24" s="17" t="s">
        <v>108</v>
      </c>
      <c r="G24" s="14" t="s">
        <v>6</v>
      </c>
    </row>
    <row r="25" spans="1:7" ht="168.6" customHeight="1" x14ac:dyDescent="0.25">
      <c r="A25" s="168"/>
      <c r="B25" s="13" t="s">
        <v>217</v>
      </c>
      <c r="C25" s="13" t="s">
        <v>191</v>
      </c>
      <c r="D25" s="99"/>
      <c r="E25" s="100"/>
      <c r="F25" s="17" t="s">
        <v>109</v>
      </c>
      <c r="G25" s="14" t="s">
        <v>7</v>
      </c>
    </row>
    <row r="26" spans="1:7" ht="72" customHeight="1" x14ac:dyDescent="0.25">
      <c r="A26" s="166"/>
      <c r="B26" s="16" t="s">
        <v>59</v>
      </c>
      <c r="C26" s="13" t="s">
        <v>191</v>
      </c>
      <c r="D26" s="99"/>
      <c r="E26" s="100"/>
      <c r="F26" s="13"/>
      <c r="G26" s="14" t="s">
        <v>7</v>
      </c>
    </row>
    <row r="27" spans="1:7" ht="26.55" customHeight="1" x14ac:dyDescent="0.25">
      <c r="A27" s="163" t="s">
        <v>88</v>
      </c>
      <c r="B27" s="163"/>
      <c r="C27" s="163"/>
      <c r="D27" s="163"/>
      <c r="E27" s="163"/>
      <c r="F27" s="163"/>
      <c r="G27" s="163"/>
    </row>
    <row r="28" spans="1:7" s="37" customFormat="1" ht="122.4" customHeight="1" x14ac:dyDescent="0.25">
      <c r="A28" s="157" t="s">
        <v>157</v>
      </c>
      <c r="B28" s="18" t="s">
        <v>110</v>
      </c>
      <c r="C28" s="18" t="s">
        <v>192</v>
      </c>
      <c r="D28" s="99"/>
      <c r="E28" s="101"/>
      <c r="F28" s="19" t="s">
        <v>111</v>
      </c>
      <c r="G28" s="20" t="s">
        <v>6</v>
      </c>
    </row>
    <row r="29" spans="1:7" s="37" customFormat="1" ht="97.8" customHeight="1" x14ac:dyDescent="0.25">
      <c r="A29" s="170"/>
      <c r="B29" s="19" t="s">
        <v>218</v>
      </c>
      <c r="C29" s="18" t="s">
        <v>193</v>
      </c>
      <c r="D29" s="99"/>
      <c r="E29" s="101"/>
      <c r="F29" s="21" t="s">
        <v>112</v>
      </c>
      <c r="G29" s="20" t="s">
        <v>6</v>
      </c>
    </row>
    <row r="30" spans="1:7" s="37" customFormat="1" ht="81.599999999999994" customHeight="1" x14ac:dyDescent="0.25">
      <c r="A30" s="170"/>
      <c r="B30" s="157" t="s">
        <v>113</v>
      </c>
      <c r="C30" s="157" t="s">
        <v>194</v>
      </c>
      <c r="D30" s="146"/>
      <c r="E30" s="161"/>
      <c r="F30" s="21" t="s">
        <v>114</v>
      </c>
      <c r="G30" s="159" t="s">
        <v>7</v>
      </c>
    </row>
    <row r="31" spans="1:7" s="37" customFormat="1" ht="61.8" customHeight="1" x14ac:dyDescent="0.25">
      <c r="A31" s="170"/>
      <c r="B31" s="158"/>
      <c r="C31" s="158"/>
      <c r="D31" s="147"/>
      <c r="E31" s="162"/>
      <c r="F31" s="23" t="s">
        <v>115</v>
      </c>
      <c r="G31" s="160"/>
    </row>
    <row r="32" spans="1:7" s="37" customFormat="1" ht="96.6" x14ac:dyDescent="0.25">
      <c r="A32" s="170"/>
      <c r="B32" s="18" t="s">
        <v>23</v>
      </c>
      <c r="C32" s="18" t="s">
        <v>195</v>
      </c>
      <c r="D32" s="99"/>
      <c r="E32" s="101"/>
      <c r="F32" s="22"/>
      <c r="G32" s="20" t="s">
        <v>7</v>
      </c>
    </row>
    <row r="33" spans="1:7" s="37" customFormat="1" ht="110.4" x14ac:dyDescent="0.25">
      <c r="A33" s="170"/>
      <c r="B33" s="18" t="s">
        <v>116</v>
      </c>
      <c r="C33" s="103" t="s">
        <v>196</v>
      </c>
      <c r="D33" s="99"/>
      <c r="E33" s="101"/>
      <c r="F33" s="153" t="s">
        <v>232</v>
      </c>
      <c r="G33" s="20" t="s">
        <v>7</v>
      </c>
    </row>
    <row r="34" spans="1:7" s="37" customFormat="1" ht="110.4" x14ac:dyDescent="0.25">
      <c r="A34" s="170"/>
      <c r="B34" s="18" t="s">
        <v>24</v>
      </c>
      <c r="C34" s="103" t="s">
        <v>196</v>
      </c>
      <c r="D34" s="99"/>
      <c r="E34" s="101"/>
      <c r="F34" s="154"/>
      <c r="G34" s="20" t="s">
        <v>7</v>
      </c>
    </row>
    <row r="35" spans="1:7" s="37" customFormat="1" ht="104.55" customHeight="1" x14ac:dyDescent="0.25">
      <c r="A35" s="158"/>
      <c r="B35" s="24" t="s">
        <v>60</v>
      </c>
      <c r="C35" s="24" t="s">
        <v>197</v>
      </c>
      <c r="D35" s="99"/>
      <c r="E35" s="101"/>
      <c r="F35" s="25" t="s">
        <v>170</v>
      </c>
      <c r="G35" s="26" t="s">
        <v>6</v>
      </c>
    </row>
    <row r="36" spans="1:7" ht="26.55" customHeight="1" x14ac:dyDescent="0.25">
      <c r="A36" s="163" t="s">
        <v>162</v>
      </c>
      <c r="B36" s="163"/>
      <c r="C36" s="163"/>
      <c r="D36" s="163"/>
      <c r="E36" s="163"/>
      <c r="F36" s="163"/>
      <c r="G36" s="163"/>
    </row>
    <row r="37" spans="1:7" s="37" customFormat="1" ht="101.4" customHeight="1" x14ac:dyDescent="0.25">
      <c r="A37" s="157" t="s">
        <v>117</v>
      </c>
      <c r="B37" s="13" t="s">
        <v>118</v>
      </c>
      <c r="C37" s="13" t="s">
        <v>198</v>
      </c>
      <c r="D37" s="99"/>
      <c r="E37" s="100"/>
      <c r="F37" s="19" t="s">
        <v>169</v>
      </c>
      <c r="G37" s="14" t="s">
        <v>7</v>
      </c>
    </row>
    <row r="38" spans="1:7" s="37" customFormat="1" ht="57.6" customHeight="1" x14ac:dyDescent="0.25">
      <c r="A38" s="170"/>
      <c r="B38" s="13" t="s">
        <v>119</v>
      </c>
      <c r="C38" s="13" t="s">
        <v>198</v>
      </c>
      <c r="D38" s="99"/>
      <c r="E38" s="100"/>
      <c r="F38" s="18"/>
      <c r="G38" s="14" t="s">
        <v>7</v>
      </c>
    </row>
    <row r="39" spans="1:7" s="37" customFormat="1" ht="57.6" customHeight="1" x14ac:dyDescent="0.25">
      <c r="A39" s="158"/>
      <c r="B39" s="13" t="s">
        <v>61</v>
      </c>
      <c r="C39" s="13" t="s">
        <v>198</v>
      </c>
      <c r="D39" s="99"/>
      <c r="E39" s="100"/>
      <c r="F39" s="18"/>
      <c r="G39" s="14" t="s">
        <v>7</v>
      </c>
    </row>
    <row r="40" spans="1:7" s="37" customFormat="1" ht="99.6" customHeight="1" x14ac:dyDescent="0.25">
      <c r="A40" s="157" t="s">
        <v>165</v>
      </c>
      <c r="B40" s="18" t="s">
        <v>27</v>
      </c>
      <c r="C40" s="18" t="s">
        <v>199</v>
      </c>
      <c r="D40" s="99"/>
      <c r="E40" s="100"/>
      <c r="F40" s="18"/>
      <c r="G40" s="14" t="s">
        <v>7</v>
      </c>
    </row>
    <row r="41" spans="1:7" s="37" customFormat="1" ht="57.6" customHeight="1" x14ac:dyDescent="0.25">
      <c r="A41" s="170"/>
      <c r="B41" s="18" t="s">
        <v>28</v>
      </c>
      <c r="C41" s="18" t="s">
        <v>200</v>
      </c>
      <c r="D41" s="99"/>
      <c r="E41" s="100"/>
      <c r="F41" s="18"/>
      <c r="G41" s="14" t="s">
        <v>7</v>
      </c>
    </row>
    <row r="42" spans="1:7" s="37" customFormat="1" ht="76.2" customHeight="1" x14ac:dyDescent="0.25">
      <c r="A42" s="170"/>
      <c r="B42" s="18" t="s">
        <v>120</v>
      </c>
      <c r="C42" s="18" t="s">
        <v>200</v>
      </c>
      <c r="D42" s="99"/>
      <c r="E42" s="100"/>
      <c r="F42" s="18"/>
      <c r="G42" s="14" t="s">
        <v>7</v>
      </c>
    </row>
    <row r="43" spans="1:7" s="37" customFormat="1" ht="69" x14ac:dyDescent="0.25">
      <c r="A43" s="170"/>
      <c r="B43" s="18" t="s">
        <v>29</v>
      </c>
      <c r="C43" s="18" t="s">
        <v>200</v>
      </c>
      <c r="D43" s="99"/>
      <c r="E43" s="100"/>
      <c r="F43" s="18"/>
      <c r="G43" s="14" t="s">
        <v>7</v>
      </c>
    </row>
    <row r="44" spans="1:7" s="37" customFormat="1" ht="157.19999999999999" customHeight="1" x14ac:dyDescent="0.25">
      <c r="A44" s="157" t="s">
        <v>121</v>
      </c>
      <c r="B44" s="18" t="s">
        <v>62</v>
      </c>
      <c r="C44" s="103" t="s">
        <v>201</v>
      </c>
      <c r="D44" s="99"/>
      <c r="E44" s="100"/>
      <c r="F44" s="18"/>
      <c r="G44" s="14" t="s">
        <v>7</v>
      </c>
    </row>
    <row r="45" spans="1:7" s="37" customFormat="1" ht="74.400000000000006" customHeight="1" x14ac:dyDescent="0.25">
      <c r="A45" s="158"/>
      <c r="B45" s="18" t="s">
        <v>63</v>
      </c>
      <c r="C45" s="18" t="s">
        <v>202</v>
      </c>
      <c r="D45" s="99"/>
      <c r="E45" s="100"/>
      <c r="F45" s="18"/>
      <c r="G45" s="14" t="s">
        <v>7</v>
      </c>
    </row>
    <row r="46" spans="1:7" s="37" customFormat="1" ht="183" x14ac:dyDescent="0.25">
      <c r="A46" s="157" t="s">
        <v>122</v>
      </c>
      <c r="B46" s="16" t="s">
        <v>219</v>
      </c>
      <c r="C46" s="13" t="s">
        <v>203</v>
      </c>
      <c r="D46" s="99"/>
      <c r="E46" s="100"/>
      <c r="F46" s="17" t="s">
        <v>123</v>
      </c>
      <c r="G46" s="14" t="s">
        <v>7</v>
      </c>
    </row>
    <row r="47" spans="1:7" s="37" customFormat="1" ht="110.4" x14ac:dyDescent="0.25">
      <c r="A47" s="170"/>
      <c r="B47" s="13" t="s">
        <v>30</v>
      </c>
      <c r="C47" s="102" t="s">
        <v>185</v>
      </c>
      <c r="D47" s="99"/>
      <c r="E47" s="100"/>
      <c r="F47" s="155" t="s">
        <v>124</v>
      </c>
      <c r="G47" s="14" t="s">
        <v>7</v>
      </c>
    </row>
    <row r="48" spans="1:7" s="37" customFormat="1" ht="110.4" x14ac:dyDescent="0.25">
      <c r="A48" s="170"/>
      <c r="B48" s="13" t="s">
        <v>31</v>
      </c>
      <c r="C48" s="102" t="s">
        <v>185</v>
      </c>
      <c r="D48" s="99"/>
      <c r="E48" s="100"/>
      <c r="F48" s="156"/>
      <c r="G48" s="14" t="s">
        <v>7</v>
      </c>
    </row>
    <row r="49" spans="1:7" ht="75.599999999999994" customHeight="1" x14ac:dyDescent="0.25">
      <c r="A49" s="170"/>
      <c r="B49" s="13" t="s">
        <v>32</v>
      </c>
      <c r="C49" s="13" t="s">
        <v>220</v>
      </c>
      <c r="D49" s="99"/>
      <c r="E49" s="100"/>
      <c r="F49" s="17" t="s">
        <v>125</v>
      </c>
      <c r="G49" s="14" t="s">
        <v>7</v>
      </c>
    </row>
    <row r="50" spans="1:7" ht="110.4" x14ac:dyDescent="0.25">
      <c r="A50" s="170"/>
      <c r="B50" s="13" t="s">
        <v>33</v>
      </c>
      <c r="C50" s="102" t="s">
        <v>185</v>
      </c>
      <c r="D50" s="99"/>
      <c r="E50" s="100"/>
      <c r="F50" s="12" t="s">
        <v>126</v>
      </c>
      <c r="G50" s="14" t="s">
        <v>7</v>
      </c>
    </row>
    <row r="51" spans="1:7" ht="93.6" customHeight="1" x14ac:dyDescent="0.25">
      <c r="A51" s="170"/>
      <c r="B51" s="148" t="s">
        <v>34</v>
      </c>
      <c r="C51" s="150" t="s">
        <v>204</v>
      </c>
      <c r="D51" s="146"/>
      <c r="E51" s="151"/>
      <c r="F51" s="10" t="s">
        <v>127</v>
      </c>
      <c r="G51" s="144" t="s">
        <v>7</v>
      </c>
    </row>
    <row r="52" spans="1:7" ht="96.6" customHeight="1" x14ac:dyDescent="0.25">
      <c r="A52" s="170"/>
      <c r="B52" s="149"/>
      <c r="C52" s="149"/>
      <c r="D52" s="147"/>
      <c r="E52" s="152"/>
      <c r="F52" s="12" t="s">
        <v>128</v>
      </c>
      <c r="G52" s="145"/>
    </row>
    <row r="53" spans="1:7" ht="148.19999999999999" customHeight="1" x14ac:dyDescent="0.25">
      <c r="A53" s="170"/>
      <c r="B53" s="13" t="s">
        <v>129</v>
      </c>
      <c r="C53" s="102" t="s">
        <v>205</v>
      </c>
      <c r="D53" s="99"/>
      <c r="E53" s="100"/>
      <c r="F53" s="12" t="s">
        <v>130</v>
      </c>
      <c r="G53" s="14" t="s">
        <v>7</v>
      </c>
    </row>
    <row r="54" spans="1:7" ht="82.8" customHeight="1" x14ac:dyDescent="0.25">
      <c r="A54" s="170"/>
      <c r="B54" s="13" t="s">
        <v>131</v>
      </c>
      <c r="C54" s="13" t="s">
        <v>206</v>
      </c>
      <c r="D54" s="99"/>
      <c r="E54" s="100"/>
      <c r="F54" s="17" t="s">
        <v>130</v>
      </c>
      <c r="G54" s="14" t="s">
        <v>7</v>
      </c>
    </row>
    <row r="55" spans="1:7" ht="79.8" customHeight="1" x14ac:dyDescent="0.25">
      <c r="A55" s="157" t="s">
        <v>132</v>
      </c>
      <c r="B55" s="13" t="s">
        <v>133</v>
      </c>
      <c r="C55" s="13" t="s">
        <v>206</v>
      </c>
      <c r="D55" s="99"/>
      <c r="E55" s="100"/>
      <c r="F55" s="17" t="s">
        <v>134</v>
      </c>
      <c r="G55" s="14" t="s">
        <v>7</v>
      </c>
    </row>
    <row r="56" spans="1:7" ht="77.400000000000006" customHeight="1" x14ac:dyDescent="0.25">
      <c r="A56" s="170"/>
      <c r="B56" s="13" t="s">
        <v>35</v>
      </c>
      <c r="C56" s="13" t="s">
        <v>206</v>
      </c>
      <c r="D56" s="99"/>
      <c r="E56" s="100"/>
      <c r="F56" s="17" t="s">
        <v>135</v>
      </c>
      <c r="G56" s="14" t="s">
        <v>7</v>
      </c>
    </row>
    <row r="57" spans="1:7" ht="101.4" customHeight="1" x14ac:dyDescent="0.25">
      <c r="A57" s="158"/>
      <c r="B57" s="27" t="s">
        <v>47</v>
      </c>
      <c r="C57" s="27" t="s">
        <v>207</v>
      </c>
      <c r="D57" s="99"/>
      <c r="E57" s="100"/>
      <c r="F57" s="28" t="s">
        <v>171</v>
      </c>
      <c r="G57" s="29" t="s">
        <v>7</v>
      </c>
    </row>
    <row r="58" spans="1:7" ht="101.4" customHeight="1" x14ac:dyDescent="0.25">
      <c r="A58" s="157" t="s">
        <v>163</v>
      </c>
      <c r="B58" s="13" t="s">
        <v>136</v>
      </c>
      <c r="C58" s="102" t="s">
        <v>208</v>
      </c>
      <c r="D58" s="99"/>
      <c r="E58" s="100"/>
      <c r="F58" s="17" t="s">
        <v>137</v>
      </c>
      <c r="G58" s="14" t="s">
        <v>7</v>
      </c>
    </row>
    <row r="59" spans="1:7" ht="101.4" customHeight="1" x14ac:dyDescent="0.25">
      <c r="A59" s="170"/>
      <c r="B59" s="13" t="s">
        <v>138</v>
      </c>
      <c r="C59" s="102" t="s">
        <v>208</v>
      </c>
      <c r="D59" s="99"/>
      <c r="E59" s="100"/>
      <c r="F59" s="17" t="s">
        <v>231</v>
      </c>
      <c r="G59" s="14" t="s">
        <v>7</v>
      </c>
    </row>
    <row r="60" spans="1:7" ht="101.4" customHeight="1" x14ac:dyDescent="0.25">
      <c r="A60" s="170"/>
      <c r="B60" s="13" t="s">
        <v>139</v>
      </c>
      <c r="C60" s="102" t="s">
        <v>208</v>
      </c>
      <c r="D60" s="99"/>
      <c r="E60" s="100"/>
      <c r="F60" s="108" t="s">
        <v>228</v>
      </c>
      <c r="G60" s="14" t="s">
        <v>7</v>
      </c>
    </row>
    <row r="61" spans="1:7" ht="101.4" customHeight="1" x14ac:dyDescent="0.25">
      <c r="A61" s="170"/>
      <c r="B61" s="13" t="s">
        <v>140</v>
      </c>
      <c r="C61" s="102" t="s">
        <v>208</v>
      </c>
      <c r="D61" s="99"/>
      <c r="E61" s="100"/>
      <c r="F61" s="108" t="s">
        <v>228</v>
      </c>
      <c r="G61" s="14" t="s">
        <v>7</v>
      </c>
    </row>
    <row r="62" spans="1:7" ht="101.4" customHeight="1" x14ac:dyDescent="0.25">
      <c r="A62" s="158"/>
      <c r="B62" s="13" t="s">
        <v>37</v>
      </c>
      <c r="C62" s="102" t="s">
        <v>208</v>
      </c>
      <c r="D62" s="99"/>
      <c r="E62" s="100"/>
      <c r="F62" s="108" t="s">
        <v>228</v>
      </c>
      <c r="G62" s="14" t="s">
        <v>7</v>
      </c>
    </row>
    <row r="63" spans="1:7" ht="101.4" customHeight="1" x14ac:dyDescent="0.25">
      <c r="A63" s="157" t="s">
        <v>141</v>
      </c>
      <c r="B63" s="13" t="s">
        <v>142</v>
      </c>
      <c r="C63" s="13" t="s">
        <v>209</v>
      </c>
      <c r="D63" s="99"/>
      <c r="E63" s="100"/>
      <c r="F63" s="108" t="s">
        <v>228</v>
      </c>
      <c r="G63" s="14" t="s">
        <v>7</v>
      </c>
    </row>
    <row r="64" spans="1:7" ht="101.4" customHeight="1" x14ac:dyDescent="0.25">
      <c r="A64" s="158"/>
      <c r="B64" s="30" t="s">
        <v>143</v>
      </c>
      <c r="C64" s="30" t="s">
        <v>209</v>
      </c>
      <c r="D64" s="99"/>
      <c r="E64" s="100"/>
      <c r="F64" s="17" t="s">
        <v>230</v>
      </c>
      <c r="G64" s="31" t="s">
        <v>7</v>
      </c>
    </row>
    <row r="65" spans="1:7" ht="117.6" customHeight="1" x14ac:dyDescent="0.25">
      <c r="A65" s="157" t="s">
        <v>144</v>
      </c>
      <c r="B65" s="13" t="s">
        <v>42</v>
      </c>
      <c r="C65" s="13" t="s">
        <v>210</v>
      </c>
      <c r="D65" s="99"/>
      <c r="E65" s="100"/>
      <c r="F65" s="108" t="s">
        <v>229</v>
      </c>
      <c r="G65" s="14" t="s">
        <v>7</v>
      </c>
    </row>
    <row r="66" spans="1:7" ht="84" customHeight="1" x14ac:dyDescent="0.25">
      <c r="A66" s="170"/>
      <c r="B66" s="13" t="s">
        <v>39</v>
      </c>
      <c r="C66" s="13" t="s">
        <v>210</v>
      </c>
      <c r="D66" s="99"/>
      <c r="E66" s="100"/>
      <c r="F66" s="108" t="s">
        <v>229</v>
      </c>
      <c r="G66" s="14" t="s">
        <v>7</v>
      </c>
    </row>
    <row r="67" spans="1:7" ht="114.6" x14ac:dyDescent="0.25">
      <c r="A67" s="170"/>
      <c r="B67" s="13" t="s">
        <v>145</v>
      </c>
      <c r="C67" s="13" t="s">
        <v>210</v>
      </c>
      <c r="D67" s="99"/>
      <c r="E67" s="100"/>
      <c r="F67" s="108" t="s">
        <v>229</v>
      </c>
      <c r="G67" s="14" t="s">
        <v>7</v>
      </c>
    </row>
    <row r="68" spans="1:7" ht="78" customHeight="1" x14ac:dyDescent="0.25">
      <c r="A68" s="170"/>
      <c r="B68" s="13" t="s">
        <v>40</v>
      </c>
      <c r="C68" s="13" t="s">
        <v>210</v>
      </c>
      <c r="D68" s="99"/>
      <c r="E68" s="100"/>
      <c r="F68" s="108" t="s">
        <v>229</v>
      </c>
      <c r="G68" s="14" t="s">
        <v>7</v>
      </c>
    </row>
    <row r="69" spans="1:7" ht="76.8" customHeight="1" x14ac:dyDescent="0.25">
      <c r="A69" s="170"/>
      <c r="B69" s="13" t="s">
        <v>146</v>
      </c>
      <c r="C69" s="13" t="s">
        <v>210</v>
      </c>
      <c r="D69" s="99"/>
      <c r="E69" s="100"/>
      <c r="F69" s="108" t="s">
        <v>229</v>
      </c>
      <c r="G69" s="14" t="s">
        <v>7</v>
      </c>
    </row>
    <row r="70" spans="1:7" ht="69.599999999999994" x14ac:dyDescent="0.25">
      <c r="A70" s="158"/>
      <c r="B70" s="13" t="s">
        <v>147</v>
      </c>
      <c r="C70" s="13" t="s">
        <v>210</v>
      </c>
      <c r="D70" s="99"/>
      <c r="E70" s="100"/>
      <c r="F70" s="108" t="s">
        <v>229</v>
      </c>
      <c r="G70" s="14" t="s">
        <v>7</v>
      </c>
    </row>
  </sheetData>
  <sheetProtection autoFilter="0"/>
  <autoFilter ref="A5:G5" xr:uid="{BD68F66E-D9A2-49EC-9C92-C726FAF69E3D}"/>
  <mergeCells count="35">
    <mergeCell ref="A58:A62"/>
    <mergeCell ref="A46:A54"/>
    <mergeCell ref="A55:A57"/>
    <mergeCell ref="A65:A70"/>
    <mergeCell ref="A9:G9"/>
    <mergeCell ref="A15:G15"/>
    <mergeCell ref="A23:G23"/>
    <mergeCell ref="A63:A64"/>
    <mergeCell ref="A36:G36"/>
    <mergeCell ref="A37:A39"/>
    <mergeCell ref="A40:A43"/>
    <mergeCell ref="A44:A45"/>
    <mergeCell ref="A13:A14"/>
    <mergeCell ref="A28:A35"/>
    <mergeCell ref="C30:C31"/>
    <mergeCell ref="F11:F12"/>
    <mergeCell ref="A6:G6"/>
    <mergeCell ref="A7:A8"/>
    <mergeCell ref="A27:G27"/>
    <mergeCell ref="A24:A26"/>
    <mergeCell ref="A11:A12"/>
    <mergeCell ref="A17:A22"/>
    <mergeCell ref="F13:F14"/>
    <mergeCell ref="F17:F22"/>
    <mergeCell ref="G51:G52"/>
    <mergeCell ref="D30:D31"/>
    <mergeCell ref="B51:B52"/>
    <mergeCell ref="C51:C52"/>
    <mergeCell ref="D51:D52"/>
    <mergeCell ref="E51:E52"/>
    <mergeCell ref="F33:F34"/>
    <mergeCell ref="F47:F48"/>
    <mergeCell ref="B30:B31"/>
    <mergeCell ref="G30:G31"/>
    <mergeCell ref="E30:E31"/>
  </mergeCells>
  <hyperlinks>
    <hyperlink ref="B29" r:id="rId1" display="https://apps.pdpc.gov.sg/elearning/assessment?nc=0808cac9-a7b8-4365-adda-d0dc1b4baea9" xr:uid="{89F286AA-1C52-48C7-ABFD-451145FFE566}"/>
    <hyperlink ref="B7" r:id="rId2" display="https://go.gov.sg/registerdpoinfo" xr:uid="{5F76DBA8-FE33-4C82-A409-C4D202EF3AC6}"/>
    <hyperlink ref="F7" r:id="rId3" display="https://go.gov.sg/dporegguide" xr:uid="{8401BD2B-7AFD-43D9-B5F3-F590DF9772F3}"/>
    <hyperlink ref="F28" r:id="rId4" xr:uid="{377C4A82-58D1-45B5-80EC-D04A6FA920DC}"/>
    <hyperlink ref="F29" r:id="rId5" display="https://www.pdpc.gov.sg/help-and-resources/2018/01/e-learning-on-data-protection/e-learning-corporate-account" xr:uid="{E465C219-68B9-49D8-892D-1922746BAC7E}"/>
    <hyperlink ref="F30" r:id="rId6" display="https://www.csa.gov.sg/employee-toolkit" xr:uid="{9BE5507F-0020-4FA9-BE74-A3D547F282EB}"/>
    <hyperlink ref="F35" r:id="rId7" display="https://www.imda.gov.sg/-/media/imda/files/programme/dpe/dpe-configuration-guide.pdf" xr:uid="{4F137493-12C5-4028-AE8D-FE687D4C85D3}"/>
    <hyperlink ref="F37" r:id="rId8" display="https://www.imda.gov.sg/-/media/imda/files/programme/dpe/dpe-configuration-guide.pdf" xr:uid="{FD6CA865-73EA-4964-9D99-8630AE23D944}"/>
    <hyperlink ref="F57" r:id="rId9" display="https://www.imda.gov.sg/-/media/imda/files/programme/dpe/dpe-configuration-guide.pdf" xr:uid="{7CB02A84-F1B3-406D-BEBC-FF80D81291F4}"/>
    <hyperlink ref="F58" r:id="rId10" display="https://www.cisecurity.org/cis-benchmarks" xr:uid="{D59E7313-1857-4117-8A4E-39712E246E3C}"/>
    <hyperlink ref="F10" r:id="rId11" display="https://go.gov.sg/dpsecurity-policy" xr:uid="{F3D0B0E3-BF6B-43C1-B288-7D4211C39EFA}"/>
    <hyperlink ref="F11:F12" r:id="rId12" display="https://go.gov.sg/dpsecurity-policy" xr:uid="{45AB3F74-3631-48A4-A88A-5C7E7E1F96AB}"/>
    <hyperlink ref="F13:F14" r:id="rId13" display="https://go.gov.sg/dpsecurity-policy" xr:uid="{84813D66-2903-423B-880B-3D4F761D7855}"/>
    <hyperlink ref="F16" r:id="rId14" display="https://go.gov.sg/dpsecurity-policy" xr:uid="{59C49F04-E476-4260-9FD4-48362598B690}"/>
    <hyperlink ref="F17:F22" r:id="rId15" display="https://go.gov.sg/dpsecurity-policy" xr:uid="{73551C23-31AF-4E2C-89B0-413B7F6C6CB5}"/>
    <hyperlink ref="F24:F25" r:id="rId16" display="https://go.gov.sg/dpsecurity-policy" xr:uid="{C3F93D25-AC8B-4465-ABC1-54D38788E468}"/>
    <hyperlink ref="F46:F50" r:id="rId17" display="https://go.gov.sg/dpsecurity-policy" xr:uid="{7962DB27-2A06-4856-A42B-963BED4C9022}"/>
    <hyperlink ref="F51:F56" r:id="rId18" display="https://go.gov.sg/dpsecurity-policy" xr:uid="{0417FDE9-0E42-40DF-8ABE-F70D82FE6347}"/>
    <hyperlink ref="F31" r:id="rId19" display="https://www.surveymonkey.com/r/sgcybersafe-employee" xr:uid="{31F81E50-172F-4663-BAF9-405C7AA8F1DD}"/>
    <hyperlink ref="F60" r:id="rId20" display="https://go.gov.sg/dpsecurity-policy" xr:uid="{7A24F36E-C5B6-4299-A82B-84634D40F199}"/>
    <hyperlink ref="F61" r:id="rId21" display="https://go.gov.sg/dpsecurity-policy" xr:uid="{11F39B21-3DC7-4EEE-8CE0-9DAD23F8C840}"/>
    <hyperlink ref="F62" r:id="rId22" display="https://go.gov.sg/dpsecurity-policy" xr:uid="{E2936D10-0152-4071-984C-DE8E05D53733}"/>
    <hyperlink ref="F63" r:id="rId23" display="https://go.gov.sg/dpsecurity-policy" xr:uid="{27A2D57E-BB97-456E-8359-438826769324}"/>
    <hyperlink ref="F70" r:id="rId24" display="https://go.gov.sg/dpsecurity-policy" xr:uid="{09F79A1B-9A69-4DBE-80BD-ADB9A2345599}"/>
    <hyperlink ref="F69" r:id="rId25" display="https://go.gov.sg/dpsecurity-policy" xr:uid="{67730D70-E9CC-459F-98DF-8886D30CC5B3}"/>
    <hyperlink ref="F67" r:id="rId26" display="https://go.gov.sg/dpsecurity-policy" xr:uid="{57E3D741-DADB-495F-9C0C-374E6ED76997}"/>
    <hyperlink ref="F66" r:id="rId27" display="https://go.gov.sg/dpsecurity-policy" xr:uid="{A4704568-E208-4C83-9A5F-C69085C5D28B}"/>
    <hyperlink ref="F65" r:id="rId28" display="https://go.gov.sg/dpsecurity-policy" xr:uid="{F907C7BD-C8FB-42BF-9DCA-9245D6850422}"/>
    <hyperlink ref="F64" r:id="rId29" display="https://go.gov.sg/dpsecurity-policy" xr:uid="{7544BFEA-49D1-4CB7-893A-E6E30E771DEC}"/>
    <hyperlink ref="F59" r:id="rId30" display="https://go.gov.sg/dpsecurity-policy" xr:uid="{772D7FDA-3628-4005-973A-3966418E77BF}"/>
    <hyperlink ref="F68" r:id="rId31" display="https://go.gov.sg/dpsecurity-policy" xr:uid="{EC20932F-A17C-49D0-84F5-67D63124703C}"/>
    <hyperlink ref="F33:F34" r:id="rId32" display="Organisation can refer to CSA Cybersecurity Toolkit for Employees for cybersecurity awareness training (https://www.csa.gov.sg/employee-toolkit)" xr:uid="{8F352EE3-4F98-4DD2-808D-7BB03E4D1A8E}"/>
  </hyperlinks>
  <printOptions gridLines="1"/>
  <pageMargins left="0.25" right="0.25" top="0.75" bottom="0.75" header="0.3" footer="0.3"/>
  <pageSetup paperSize="9" orientation="portrait" r:id="rId33"/>
  <rowBreaks count="5" manualBreakCount="5">
    <brk id="14" max="4" man="1"/>
    <brk id="26" max="4" man="1"/>
    <brk id="35" max="4" man="1"/>
    <brk id="49" max="4" man="1"/>
    <brk id="62" max="4" man="1"/>
  </rowBreaks>
  <extLst>
    <ext xmlns:x14="http://schemas.microsoft.com/office/spreadsheetml/2009/9/main" uri="{CCE6A557-97BC-4b89-ADB6-D9C93CAAB3DF}">
      <x14:dataValidations xmlns:xm="http://schemas.microsoft.com/office/excel/2006/main" count="2">
        <x14:dataValidation type="list" allowBlank="1" showInputMessage="1" showErrorMessage="1" xr:uid="{43B8CD0E-6353-43E1-B0B3-19AC8B28253F}">
          <x14:formula1>
            <xm:f>Selection!$A$1:$A$3</xm:f>
          </x14:formula1>
          <xm:sqref>D35 D57 D64</xm:sqref>
        </x14:dataValidation>
        <x14:dataValidation type="list" allowBlank="1" showInputMessage="1" showErrorMessage="1" xr:uid="{27579FB7-897B-454E-9602-BF8234ABF5C6}">
          <x14:formula1>
            <xm:f>Selection!$A$1:$A$2</xm:f>
          </x14:formula1>
          <xm:sqref>D24:D26 D10:D14 D16:D22 D32:D34 D8 D7 D28:D30 D37:D51 D53:D56 D58:D63 D65:D70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C8C11-2EE0-4CFF-9471-A5F1AC1C5CB5}">
  <sheetPr>
    <tabColor theme="5"/>
    <pageSetUpPr fitToPage="1"/>
  </sheetPr>
  <dimension ref="A1:G14"/>
  <sheetViews>
    <sheetView topLeftCell="B10" zoomScale="99" zoomScaleNormal="99" zoomScaleSheetLayoutView="89" workbookViewId="0">
      <selection activeCell="G11" sqref="G11:G12"/>
    </sheetView>
  </sheetViews>
  <sheetFormatPr defaultColWidth="8.77734375" defaultRowHeight="13.8" x14ac:dyDescent="0.25"/>
  <cols>
    <col min="1" max="1" width="29.33203125" style="1" customWidth="1"/>
    <col min="2" max="2" width="67.77734375" style="1" customWidth="1"/>
    <col min="3" max="3" width="31.77734375" style="1" customWidth="1"/>
    <col min="4" max="4" width="21" style="33" bestFit="1" customWidth="1"/>
    <col min="5" max="5" width="39.21875" style="34" customWidth="1"/>
    <col min="6" max="6" width="35.33203125" style="1" customWidth="1"/>
    <col min="7" max="7" width="18.109375" style="1" customWidth="1"/>
    <col min="8" max="16384" width="8.77734375" style="1"/>
  </cols>
  <sheetData>
    <row r="1" spans="1:7" ht="15.6" x14ac:dyDescent="0.3">
      <c r="A1" s="32" t="s">
        <v>173</v>
      </c>
      <c r="B1" s="5"/>
    </row>
    <row r="2" spans="1:7" x14ac:dyDescent="0.25">
      <c r="A2" s="5"/>
      <c r="B2" s="5"/>
    </row>
    <row r="3" spans="1:7" ht="13.8" customHeight="1" x14ac:dyDescent="0.25">
      <c r="A3" s="38" t="s">
        <v>0</v>
      </c>
      <c r="B3" s="39"/>
      <c r="D3" s="40"/>
    </row>
    <row r="4" spans="1:7" ht="13.8" customHeight="1" x14ac:dyDescent="0.25">
      <c r="A4" s="38" t="s">
        <v>15</v>
      </c>
      <c r="B4" s="39"/>
      <c r="D4" s="40"/>
    </row>
    <row r="6" spans="1:7" ht="27.6" x14ac:dyDescent="0.25">
      <c r="A6" s="9" t="s">
        <v>75</v>
      </c>
      <c r="B6" s="9" t="s">
        <v>76</v>
      </c>
      <c r="C6" s="9" t="s">
        <v>1</v>
      </c>
      <c r="D6" s="9" t="s">
        <v>2</v>
      </c>
      <c r="E6" s="9" t="s">
        <v>3</v>
      </c>
      <c r="F6" s="98" t="s">
        <v>158</v>
      </c>
      <c r="G6" s="9" t="s">
        <v>5</v>
      </c>
    </row>
    <row r="7" spans="1:7" ht="26.55" customHeight="1" x14ac:dyDescent="0.25">
      <c r="A7" s="171" t="s">
        <v>89</v>
      </c>
      <c r="B7" s="172"/>
      <c r="C7" s="172"/>
      <c r="D7" s="172"/>
      <c r="E7" s="172"/>
      <c r="F7" s="172"/>
      <c r="G7" s="173"/>
    </row>
    <row r="8" spans="1:7" ht="54.45" customHeight="1" x14ac:dyDescent="0.25">
      <c r="A8" s="167" t="s">
        <v>168</v>
      </c>
      <c r="B8" s="13" t="s">
        <v>41</v>
      </c>
      <c r="C8" s="13" t="s">
        <v>178</v>
      </c>
      <c r="D8" s="99"/>
      <c r="E8" s="100"/>
      <c r="F8" s="13"/>
      <c r="G8" s="14" t="s">
        <v>7</v>
      </c>
    </row>
    <row r="9" spans="1:7" ht="138.6" customHeight="1" x14ac:dyDescent="0.25">
      <c r="A9" s="168"/>
      <c r="B9" s="13" t="s">
        <v>222</v>
      </c>
      <c r="C9" s="13" t="s">
        <v>179</v>
      </c>
      <c r="D9" s="99"/>
      <c r="E9" s="100"/>
      <c r="F9" s="13"/>
      <c r="G9" s="14" t="s">
        <v>8</v>
      </c>
    </row>
    <row r="10" spans="1:7" ht="86.55" customHeight="1" x14ac:dyDescent="0.25">
      <c r="A10" s="168"/>
      <c r="B10" s="13" t="s">
        <v>64</v>
      </c>
      <c r="C10" s="13" t="s">
        <v>180</v>
      </c>
      <c r="D10" s="99"/>
      <c r="E10" s="100"/>
      <c r="F10" s="11"/>
      <c r="G10" s="14" t="s">
        <v>8</v>
      </c>
    </row>
    <row r="11" spans="1:7" ht="137.4" customHeight="1" x14ac:dyDescent="0.25">
      <c r="A11" s="168"/>
      <c r="B11" s="148" t="s">
        <v>223</v>
      </c>
      <c r="C11" s="148" t="s">
        <v>181</v>
      </c>
      <c r="D11" s="146"/>
      <c r="E11" s="174"/>
      <c r="F11" s="10" t="s">
        <v>239</v>
      </c>
      <c r="G11" s="144" t="s">
        <v>7</v>
      </c>
    </row>
    <row r="12" spans="1:7" ht="95.55" customHeight="1" x14ac:dyDescent="0.25">
      <c r="A12" s="168"/>
      <c r="B12" s="149"/>
      <c r="C12" s="149"/>
      <c r="D12" s="147"/>
      <c r="E12" s="175"/>
      <c r="F12" s="241" t="s">
        <v>238</v>
      </c>
      <c r="G12" s="145"/>
    </row>
    <row r="13" spans="1:7" ht="99.6" customHeight="1" x14ac:dyDescent="0.25">
      <c r="A13" s="168"/>
      <c r="B13" s="13" t="s">
        <v>53</v>
      </c>
      <c r="C13" s="13" t="s">
        <v>181</v>
      </c>
      <c r="D13" s="99"/>
      <c r="E13" s="100"/>
      <c r="F13" s="12" t="s">
        <v>148</v>
      </c>
      <c r="G13" s="14" t="s">
        <v>7</v>
      </c>
    </row>
    <row r="14" spans="1:7" ht="58.2" customHeight="1" x14ac:dyDescent="0.25">
      <c r="A14" s="166"/>
      <c r="B14" s="13" t="s">
        <v>149</v>
      </c>
      <c r="C14" s="13" t="s">
        <v>182</v>
      </c>
      <c r="D14" s="99"/>
      <c r="E14" s="100"/>
      <c r="F14" s="13"/>
      <c r="G14" s="14" t="s">
        <v>7</v>
      </c>
    </row>
  </sheetData>
  <sheetProtection autoFilter="0"/>
  <autoFilter ref="B6:G6" xr:uid="{D82C8C11-2EE0-4CFF-9471-A5F1AC1C5CB5}"/>
  <mergeCells count="7">
    <mergeCell ref="A8:A14"/>
    <mergeCell ref="A7:G7"/>
    <mergeCell ref="G11:G12"/>
    <mergeCell ref="B11:B12"/>
    <mergeCell ref="C11:C12"/>
    <mergeCell ref="D11:D12"/>
    <mergeCell ref="E11:E12"/>
  </mergeCells>
  <hyperlinks>
    <hyperlink ref="F11" r:id="rId1" display="https://www.csa.gov.sg/resources/publications/playbook-for-the-conduct-of-phishing-simulation-exercises--google-" xr:uid="{A190CF8B-E4EE-489D-8EFE-5A2533648B93}"/>
    <hyperlink ref="F12" r:id="rId2" display="https://www.csa.gov.sg/resources/publications/playbook-for-the-conduct-of-phishing-simulation-exercises--microsoft-" xr:uid="{FEB6C23C-6411-4DBB-AB47-FA7C80333851}"/>
    <hyperlink ref="F13" r:id="rId3" display="https://www.csa.gov.sg/Tips-Resource/Resources/singcert/incident-response-playbooks" xr:uid="{1A4D62FF-9555-4D19-BE10-EE67C13305B3}"/>
  </hyperlinks>
  <pageMargins left="0.25" right="0.25" top="0.75" bottom="0.75" header="0.3" footer="0.3"/>
  <colBreaks count="1" manualBreakCount="1">
    <brk id="5" max="12"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6C69451-346D-4416-A2CD-2DE117D9C945}">
          <x14:formula1>
            <xm:f>Selection!$A$1:$A$2</xm:f>
          </x14:formula1>
          <xm:sqref>D8:D11 D13:D14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B394F-C256-4765-A86D-A0F1044333CE}">
  <sheetPr>
    <tabColor rgb="FF7030A0"/>
    <pageSetUpPr fitToPage="1"/>
  </sheetPr>
  <dimension ref="A1:AR29"/>
  <sheetViews>
    <sheetView topLeftCell="A3" zoomScaleNormal="100" zoomScaleSheetLayoutView="117" workbookViewId="0">
      <selection activeCell="X8" sqref="X8"/>
    </sheetView>
  </sheetViews>
  <sheetFormatPr defaultColWidth="0" defaultRowHeight="14.4" customHeight="1" x14ac:dyDescent="0.3"/>
  <cols>
    <col min="1" max="1" width="4.109375" style="79" customWidth="1"/>
    <col min="2" max="4" width="3.5546875" style="79" customWidth="1"/>
    <col min="5" max="5" width="3.5546875" style="90" customWidth="1"/>
    <col min="6" max="9" width="3.5546875" style="79" customWidth="1"/>
    <col min="10" max="10" width="14.44140625" style="79" customWidth="1"/>
    <col min="11" max="15" width="3.5546875" style="79" customWidth="1"/>
    <col min="16" max="16" width="3.5546875" style="80" customWidth="1"/>
    <col min="17" max="17" width="11.88671875" style="80" customWidth="1"/>
    <col min="18" max="20" width="3.5546875" style="80" customWidth="1"/>
    <col min="21" max="21" width="13.6640625" style="80" customWidth="1"/>
    <col min="22" max="22" width="3.5546875" style="80" customWidth="1"/>
    <col min="23" max="24" width="14" style="80" customWidth="1"/>
    <col min="25" max="28" width="3.5546875" style="80" customWidth="1"/>
    <col min="29" max="29" width="4.109375" style="80" customWidth="1"/>
    <col min="30" max="44" width="0" style="80" hidden="1" customWidth="1"/>
    <col min="45" max="16384" width="8.6640625" style="80" hidden="1"/>
  </cols>
  <sheetData>
    <row r="1" spans="1:28" s="42" customFormat="1" ht="15.6" x14ac:dyDescent="0.3">
      <c r="A1" s="32" t="s">
        <v>174</v>
      </c>
      <c r="B1" s="41"/>
      <c r="C1" s="41"/>
      <c r="D1" s="41"/>
      <c r="E1" s="41"/>
      <c r="F1" s="41"/>
    </row>
    <row r="2" spans="1:28" s="42" customFormat="1" ht="13.8" x14ac:dyDescent="0.3">
      <c r="A2" s="41"/>
      <c r="B2" s="41"/>
      <c r="C2" s="41"/>
      <c r="D2" s="41"/>
      <c r="E2" s="41"/>
      <c r="F2" s="41"/>
    </row>
    <row r="3" spans="1:28" s="42" customFormat="1" ht="13.8" x14ac:dyDescent="0.3">
      <c r="A3" s="43" t="s">
        <v>98</v>
      </c>
      <c r="C3" s="41"/>
      <c r="E3" s="41"/>
      <c r="F3" s="41"/>
    </row>
    <row r="4" spans="1:28" s="45" customFormat="1" thickBot="1" x14ac:dyDescent="0.35">
      <c r="A4" s="44"/>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row>
    <row r="5" spans="1:28" s="45" customFormat="1" ht="13.8" x14ac:dyDescent="0.3">
      <c r="A5" s="44"/>
      <c r="B5" s="46"/>
      <c r="C5" s="47"/>
      <c r="D5" s="47"/>
      <c r="E5" s="47"/>
      <c r="F5" s="47"/>
      <c r="G5" s="47"/>
      <c r="H5" s="47"/>
      <c r="I5" s="47"/>
      <c r="J5" s="47"/>
      <c r="K5" s="47"/>
      <c r="L5" s="48"/>
      <c r="M5" s="176" t="s">
        <v>77</v>
      </c>
      <c r="N5" s="177"/>
      <c r="O5" s="177"/>
      <c r="P5" s="177"/>
      <c r="Q5" s="177"/>
      <c r="R5" s="177"/>
      <c r="S5" s="177"/>
      <c r="T5" s="177"/>
      <c r="U5" s="177"/>
      <c r="V5" s="177"/>
      <c r="W5" s="177"/>
      <c r="X5" s="49"/>
      <c r="Y5" s="230"/>
      <c r="Z5" s="230"/>
      <c r="AA5" s="230"/>
      <c r="AB5" s="231"/>
    </row>
    <row r="6" spans="1:28" s="45" customFormat="1" ht="13.8" x14ac:dyDescent="0.3">
      <c r="A6" s="44"/>
      <c r="B6" s="50"/>
      <c r="C6" s="51"/>
      <c r="D6" s="51"/>
      <c r="E6" s="51"/>
      <c r="F6" s="52"/>
      <c r="G6" s="51"/>
      <c r="H6" s="51"/>
      <c r="I6" s="51"/>
      <c r="J6" s="51"/>
      <c r="K6" s="51"/>
      <c r="L6" s="51"/>
      <c r="M6" s="178" t="s">
        <v>211</v>
      </c>
      <c r="N6" s="179"/>
      <c r="O6" s="178" t="s">
        <v>212</v>
      </c>
      <c r="P6" s="180"/>
      <c r="Q6" s="179"/>
      <c r="R6" s="178" t="s">
        <v>226</v>
      </c>
      <c r="S6" s="180"/>
      <c r="T6" s="180"/>
      <c r="U6" s="179"/>
      <c r="V6" s="178"/>
      <c r="W6" s="179"/>
      <c r="X6" s="53" t="s">
        <v>213</v>
      </c>
      <c r="Y6" s="178" t="s">
        <v>214</v>
      </c>
      <c r="Z6" s="180"/>
      <c r="AA6" s="180"/>
      <c r="AB6" s="199"/>
    </row>
    <row r="7" spans="1:28" s="56" customFormat="1" ht="13.8" x14ac:dyDescent="0.3">
      <c r="A7" s="54"/>
      <c r="B7" s="55" t="s">
        <v>48</v>
      </c>
      <c r="M7" s="184">
        <v>2</v>
      </c>
      <c r="N7" s="185"/>
      <c r="O7" s="184">
        <f>COUNTIF('One-time Implementation'!D7:D8,"Yes")</f>
        <v>0</v>
      </c>
      <c r="P7" s="186"/>
      <c r="Q7" s="185"/>
      <c r="R7" s="184">
        <f>COUNTIF('One-time Implementation'!D7:D8,"No")</f>
        <v>0</v>
      </c>
      <c r="S7" s="186"/>
      <c r="T7" s="186"/>
      <c r="U7" s="185"/>
      <c r="V7" s="184"/>
      <c r="W7" s="185"/>
      <c r="X7" s="57">
        <f>O7/(M7-V7)</f>
        <v>0</v>
      </c>
      <c r="Y7" s="200" t="str">
        <f>IF((O7-V7)&gt;(1-V7),"Completed","Incomplete")</f>
        <v>Incomplete</v>
      </c>
      <c r="Z7" s="191"/>
      <c r="AA7" s="191"/>
      <c r="AB7" s="192"/>
    </row>
    <row r="8" spans="1:28" s="61" customFormat="1" ht="13.8" customHeight="1" x14ac:dyDescent="0.3">
      <c r="A8" s="58"/>
      <c r="B8" s="204" t="s">
        <v>49</v>
      </c>
      <c r="C8" s="205"/>
      <c r="D8" s="205"/>
      <c r="E8" s="205"/>
      <c r="F8" s="205"/>
      <c r="G8" s="205"/>
      <c r="H8" s="205"/>
      <c r="I8" s="205"/>
      <c r="J8" s="205"/>
      <c r="K8" s="205"/>
      <c r="L8" s="206"/>
      <c r="M8" s="187">
        <v>5</v>
      </c>
      <c r="N8" s="188"/>
      <c r="O8" s="187">
        <f>COUNTIF('One-time Implementation'!D10:D14,"Yes")</f>
        <v>0</v>
      </c>
      <c r="P8" s="189"/>
      <c r="Q8" s="188"/>
      <c r="R8" s="187">
        <f>COUNTIF('One-time Implementation'!D10:D14,"No")</f>
        <v>0</v>
      </c>
      <c r="S8" s="189"/>
      <c r="T8" s="189"/>
      <c r="U8" s="188"/>
      <c r="V8" s="187"/>
      <c r="W8" s="188"/>
      <c r="X8" s="60">
        <f>O8/(M8-V8)</f>
        <v>0</v>
      </c>
      <c r="Y8" s="181" t="str">
        <f>IF((O8-V8)&gt;(4-V8),"Completed","Incomplete")</f>
        <v>Incomplete</v>
      </c>
      <c r="Z8" s="182"/>
      <c r="AA8" s="182"/>
      <c r="AB8" s="183"/>
    </row>
    <row r="9" spans="1:28" s="61" customFormat="1" ht="13.8" x14ac:dyDescent="0.3">
      <c r="A9" s="58"/>
      <c r="B9" s="55" t="s">
        <v>67</v>
      </c>
      <c r="C9" s="58"/>
      <c r="D9" s="58"/>
      <c r="E9" s="62"/>
      <c r="F9" s="58"/>
      <c r="G9" s="58"/>
      <c r="H9" s="58"/>
      <c r="I9" s="58"/>
      <c r="J9" s="58"/>
      <c r="K9" s="58"/>
      <c r="L9" s="56"/>
      <c r="M9" s="184">
        <v>7</v>
      </c>
      <c r="N9" s="185"/>
      <c r="O9" s="184">
        <f>COUNTIF('One-time Implementation'!D15:D22, "Yes")</f>
        <v>0</v>
      </c>
      <c r="P9" s="186"/>
      <c r="Q9" s="185"/>
      <c r="R9" s="184">
        <f>COUNTIF('One-time Implementation'!D15:D22, "No")</f>
        <v>0</v>
      </c>
      <c r="S9" s="186"/>
      <c r="T9" s="186"/>
      <c r="U9" s="185"/>
      <c r="V9" s="184"/>
      <c r="W9" s="185"/>
      <c r="X9" s="63">
        <f t="shared" ref="X9:X21" si="0">O9/(M9-V9)</f>
        <v>0</v>
      </c>
      <c r="Y9" s="190" t="str">
        <f>IF((O9-V9)&gt;(6-V9),"Completed","Incomplete")</f>
        <v>Incomplete</v>
      </c>
      <c r="Z9" s="191"/>
      <c r="AA9" s="191"/>
      <c r="AB9" s="192"/>
    </row>
    <row r="10" spans="1:28" s="61" customFormat="1" ht="13.8" x14ac:dyDescent="0.3">
      <c r="A10" s="58"/>
      <c r="B10" s="64" t="s">
        <v>50</v>
      </c>
      <c r="C10" s="65"/>
      <c r="D10" s="65"/>
      <c r="E10" s="59"/>
      <c r="F10" s="65"/>
      <c r="G10" s="65"/>
      <c r="H10" s="65"/>
      <c r="I10" s="65"/>
      <c r="J10" s="65"/>
      <c r="K10" s="65"/>
      <c r="L10" s="66"/>
      <c r="M10" s="187">
        <v>3</v>
      </c>
      <c r="N10" s="188"/>
      <c r="O10" s="187">
        <f>COUNTIF('One-time Implementation'!D24:D26,"Yes")</f>
        <v>0</v>
      </c>
      <c r="P10" s="189"/>
      <c r="Q10" s="188"/>
      <c r="R10" s="187">
        <f>COUNTIF('One-time Implementation'!D24:D26,"No")</f>
        <v>0</v>
      </c>
      <c r="S10" s="189"/>
      <c r="T10" s="189"/>
      <c r="U10" s="188"/>
      <c r="V10" s="187"/>
      <c r="W10" s="188"/>
      <c r="X10" s="60">
        <f t="shared" si="0"/>
        <v>0</v>
      </c>
      <c r="Y10" s="181" t="str">
        <f>IF((O10-V10)&gt;(2-V10),"Completed","Incomplete")</f>
        <v>Incomplete</v>
      </c>
      <c r="Z10" s="182"/>
      <c r="AA10" s="182"/>
      <c r="AB10" s="183"/>
    </row>
    <row r="11" spans="1:28" s="61" customFormat="1" ht="13.8" x14ac:dyDescent="0.3">
      <c r="A11" s="58"/>
      <c r="B11" s="55" t="s">
        <v>65</v>
      </c>
      <c r="C11" s="58"/>
      <c r="D11" s="58"/>
      <c r="E11" s="62"/>
      <c r="F11" s="58"/>
      <c r="G11" s="58"/>
      <c r="H11" s="58"/>
      <c r="I11" s="58"/>
      <c r="J11" s="58"/>
      <c r="K11" s="58"/>
      <c r="L11" s="56"/>
      <c r="M11" s="184">
        <v>6</v>
      </c>
      <c r="N11" s="185"/>
      <c r="O11" s="184">
        <f>COUNTIF('One-time Implementation'!D28:D34,"Yes")</f>
        <v>0</v>
      </c>
      <c r="P11" s="186"/>
      <c r="Q11" s="185"/>
      <c r="R11" s="184">
        <f>COUNTIF('One-time Implementation'!D28:D34,"No")</f>
        <v>0</v>
      </c>
      <c r="S11" s="186"/>
      <c r="T11" s="186"/>
      <c r="U11" s="185"/>
      <c r="V11" s="184"/>
      <c r="W11" s="185"/>
      <c r="X11" s="63">
        <f t="shared" si="0"/>
        <v>0</v>
      </c>
      <c r="Y11" s="200" t="str">
        <f>IF((O11-V11)&gt;(5-V11),"Completed","Incomplete")</f>
        <v>Incomplete</v>
      </c>
      <c r="Z11" s="191"/>
      <c r="AA11" s="191"/>
      <c r="AB11" s="192"/>
    </row>
    <row r="12" spans="1:28" s="61" customFormat="1" ht="13.8" x14ac:dyDescent="0.3">
      <c r="A12" s="58"/>
      <c r="B12" s="64" t="s">
        <v>25</v>
      </c>
      <c r="C12" s="65"/>
      <c r="D12" s="65"/>
      <c r="E12" s="59"/>
      <c r="F12" s="65"/>
      <c r="G12" s="65"/>
      <c r="H12" s="65"/>
      <c r="I12" s="65"/>
      <c r="J12" s="65"/>
      <c r="K12" s="65"/>
      <c r="L12" s="66"/>
      <c r="M12" s="187">
        <v>3</v>
      </c>
      <c r="N12" s="188"/>
      <c r="O12" s="187">
        <f>COUNTIF('One-time Implementation'!D37:D39,"yes")</f>
        <v>0</v>
      </c>
      <c r="P12" s="189"/>
      <c r="Q12" s="188"/>
      <c r="R12" s="187">
        <f>COUNTIF('One-time Implementation'!D37:D39,"No")</f>
        <v>0</v>
      </c>
      <c r="S12" s="189"/>
      <c r="T12" s="189"/>
      <c r="U12" s="188"/>
      <c r="V12" s="187"/>
      <c r="W12" s="188"/>
      <c r="X12" s="60">
        <f t="shared" si="0"/>
        <v>0</v>
      </c>
      <c r="Y12" s="193" t="str">
        <f>IF((O12-V12)&gt;(2-V12),"Completed","Incomplete")</f>
        <v>Incomplete</v>
      </c>
      <c r="Z12" s="182"/>
      <c r="AA12" s="182"/>
      <c r="AB12" s="183"/>
    </row>
    <row r="13" spans="1:28" s="71" customFormat="1" ht="14.4" customHeight="1" x14ac:dyDescent="0.3">
      <c r="A13" s="67"/>
      <c r="B13" s="68" t="s">
        <v>26</v>
      </c>
      <c r="C13" s="67"/>
      <c r="D13" s="67"/>
      <c r="E13" s="69"/>
      <c r="F13" s="67"/>
      <c r="G13" s="67"/>
      <c r="H13" s="67"/>
      <c r="I13" s="67"/>
      <c r="J13" s="67"/>
      <c r="K13" s="67"/>
      <c r="L13" s="70"/>
      <c r="M13" s="197">
        <v>4</v>
      </c>
      <c r="N13" s="198"/>
      <c r="O13" s="184">
        <f>COUNTIF('One-time Implementation'!D40:D43,"yes")</f>
        <v>0</v>
      </c>
      <c r="P13" s="186"/>
      <c r="Q13" s="185"/>
      <c r="R13" s="184">
        <f>COUNTIF('One-time Implementation'!D40:D43,"No")</f>
        <v>0</v>
      </c>
      <c r="S13" s="186"/>
      <c r="T13" s="186"/>
      <c r="U13" s="185"/>
      <c r="V13" s="197"/>
      <c r="W13" s="198"/>
      <c r="X13" s="63">
        <f>O13/(M13-V13)</f>
        <v>0</v>
      </c>
      <c r="Y13" s="194" t="str">
        <f>IF((O13-V13)&gt;(3-V13),"Completed","Incomplete")</f>
        <v>Incomplete</v>
      </c>
      <c r="Z13" s="195"/>
      <c r="AA13" s="195"/>
      <c r="AB13" s="196"/>
    </row>
    <row r="14" spans="1:28" s="61" customFormat="1" ht="14.4" customHeight="1" x14ac:dyDescent="0.3">
      <c r="A14" s="58"/>
      <c r="B14" s="64" t="s">
        <v>68</v>
      </c>
      <c r="C14" s="65"/>
      <c r="D14" s="65"/>
      <c r="E14" s="59"/>
      <c r="F14" s="65"/>
      <c r="G14" s="65"/>
      <c r="H14" s="65"/>
      <c r="I14" s="65"/>
      <c r="J14" s="65"/>
      <c r="K14" s="65"/>
      <c r="L14" s="66"/>
      <c r="M14" s="187">
        <v>2</v>
      </c>
      <c r="N14" s="188"/>
      <c r="O14" s="187">
        <f>COUNTIF('One-time Implementation'!D44:D45,"Yes")</f>
        <v>0</v>
      </c>
      <c r="P14" s="189"/>
      <c r="Q14" s="188"/>
      <c r="R14" s="187">
        <f>COUNTIF('One-time Implementation'!D44:D45,"No")</f>
        <v>0</v>
      </c>
      <c r="S14" s="189"/>
      <c r="T14" s="189"/>
      <c r="U14" s="188"/>
      <c r="V14" s="187"/>
      <c r="W14" s="188"/>
      <c r="X14" s="60">
        <f t="shared" si="0"/>
        <v>0</v>
      </c>
      <c r="Y14" s="193" t="str">
        <f>IF((O14-V14)&gt;(1-V14),"Completed","Incomplete")</f>
        <v>Incomplete</v>
      </c>
      <c r="Z14" s="182"/>
      <c r="AA14" s="182"/>
      <c r="AB14" s="183"/>
    </row>
    <row r="15" spans="1:28" s="71" customFormat="1" ht="14.4" customHeight="1" x14ac:dyDescent="0.3">
      <c r="A15" s="67"/>
      <c r="B15" s="68" t="s">
        <v>69</v>
      </c>
      <c r="C15" s="67"/>
      <c r="D15" s="67"/>
      <c r="E15" s="69"/>
      <c r="F15" s="67"/>
      <c r="G15" s="67"/>
      <c r="H15" s="67"/>
      <c r="I15" s="67"/>
      <c r="J15" s="67"/>
      <c r="K15" s="67"/>
      <c r="L15" s="70"/>
      <c r="M15" s="197">
        <v>8</v>
      </c>
      <c r="N15" s="198"/>
      <c r="O15" s="197">
        <f>COUNTIF('One-time Implementation'!D46:D54,"Yes")</f>
        <v>0</v>
      </c>
      <c r="P15" s="232"/>
      <c r="Q15" s="198"/>
      <c r="R15" s="184">
        <f>COUNTIF('One-time Implementation'!D46:D54,"No")</f>
        <v>0</v>
      </c>
      <c r="S15" s="186"/>
      <c r="T15" s="186"/>
      <c r="U15" s="185"/>
      <c r="V15" s="197"/>
      <c r="W15" s="198"/>
      <c r="X15" s="63">
        <f t="shared" si="0"/>
        <v>0</v>
      </c>
      <c r="Y15" s="194" t="str">
        <f>IF((O15-V15)&gt;(7-V15),"Completed","Incomplete")</f>
        <v>Incomplete</v>
      </c>
      <c r="Z15" s="195"/>
      <c r="AA15" s="195"/>
      <c r="AB15" s="196"/>
    </row>
    <row r="16" spans="1:28" s="61" customFormat="1" ht="14.4" customHeight="1" x14ac:dyDescent="0.3">
      <c r="A16" s="58"/>
      <c r="B16" s="64" t="s">
        <v>70</v>
      </c>
      <c r="C16" s="65"/>
      <c r="D16" s="65"/>
      <c r="E16" s="59"/>
      <c r="F16" s="65"/>
      <c r="G16" s="65"/>
      <c r="H16" s="65"/>
      <c r="I16" s="65"/>
      <c r="J16" s="65"/>
      <c r="K16" s="65"/>
      <c r="L16" s="66"/>
      <c r="M16" s="187">
        <v>2</v>
      </c>
      <c r="N16" s="188"/>
      <c r="O16" s="187">
        <f>COUNTIF('One-time Implementation'!D55:D56,"Yes")</f>
        <v>0</v>
      </c>
      <c r="P16" s="189"/>
      <c r="Q16" s="188"/>
      <c r="R16" s="187">
        <f>COUNTIF('One-time Implementation'!D55:D56,"No")</f>
        <v>0</v>
      </c>
      <c r="S16" s="189"/>
      <c r="T16" s="189"/>
      <c r="U16" s="188"/>
      <c r="V16" s="187"/>
      <c r="W16" s="188"/>
      <c r="X16" s="60">
        <f t="shared" si="0"/>
        <v>0</v>
      </c>
      <c r="Y16" s="193" t="str">
        <f>IF((O16-V16)&gt;(1-V16),"Completed","Incomplete")</f>
        <v>Incomplete</v>
      </c>
      <c r="Z16" s="182"/>
      <c r="AA16" s="182"/>
      <c r="AB16" s="183"/>
    </row>
    <row r="17" spans="1:28" s="61" customFormat="1" ht="14.4" customHeight="1" x14ac:dyDescent="0.3">
      <c r="A17" s="58"/>
      <c r="B17" s="55" t="s">
        <v>36</v>
      </c>
      <c r="C17" s="58"/>
      <c r="D17" s="58"/>
      <c r="E17" s="62"/>
      <c r="F17" s="58"/>
      <c r="G17" s="58"/>
      <c r="H17" s="58"/>
      <c r="I17" s="58"/>
      <c r="J17" s="58"/>
      <c r="K17" s="58"/>
      <c r="L17" s="56"/>
      <c r="M17" s="184">
        <v>5</v>
      </c>
      <c r="N17" s="185"/>
      <c r="O17" s="197">
        <f>COUNTIF('One-time Implementation'!D58:D62,"Yes")</f>
        <v>0</v>
      </c>
      <c r="P17" s="232"/>
      <c r="Q17" s="198"/>
      <c r="R17" s="184">
        <f>COUNTIF('One-time Implementation'!D58:D62,"No")</f>
        <v>0</v>
      </c>
      <c r="S17" s="186"/>
      <c r="T17" s="186"/>
      <c r="U17" s="185"/>
      <c r="V17" s="184"/>
      <c r="W17" s="185"/>
      <c r="X17" s="63">
        <f t="shared" si="0"/>
        <v>0</v>
      </c>
      <c r="Y17" s="190" t="str">
        <f>IF((O17-V17)&gt;(4-V17),"Completed","Incomplete")</f>
        <v>Incomplete</v>
      </c>
      <c r="Z17" s="191"/>
      <c r="AA17" s="191"/>
      <c r="AB17" s="192"/>
    </row>
    <row r="18" spans="1:28" s="61" customFormat="1" ht="13.8" x14ac:dyDescent="0.3">
      <c r="A18" s="72"/>
      <c r="B18" s="64" t="s">
        <v>71</v>
      </c>
      <c r="C18" s="65"/>
      <c r="D18" s="65"/>
      <c r="E18" s="59"/>
      <c r="F18" s="65"/>
      <c r="G18" s="65"/>
      <c r="H18" s="65"/>
      <c r="I18" s="65"/>
      <c r="J18" s="65"/>
      <c r="K18" s="65"/>
      <c r="L18" s="66"/>
      <c r="M18" s="187">
        <v>1</v>
      </c>
      <c r="N18" s="188"/>
      <c r="O18" s="187">
        <f>COUNTIF('One-time Implementation'!D63,"Yes")</f>
        <v>0</v>
      </c>
      <c r="P18" s="189"/>
      <c r="Q18" s="188"/>
      <c r="R18" s="187">
        <f>COUNTIF('One-time Implementation'!D63,"No")</f>
        <v>0</v>
      </c>
      <c r="S18" s="189"/>
      <c r="T18" s="189"/>
      <c r="U18" s="188"/>
      <c r="V18" s="187"/>
      <c r="W18" s="188"/>
      <c r="X18" s="60">
        <f t="shared" si="0"/>
        <v>0</v>
      </c>
      <c r="Y18" s="193" t="str">
        <f>IF((O18-V18)&gt;(0-V18),"Completed","Incomplete")</f>
        <v>Incomplete</v>
      </c>
      <c r="Z18" s="182"/>
      <c r="AA18" s="182"/>
      <c r="AB18" s="183"/>
    </row>
    <row r="19" spans="1:28" s="61" customFormat="1" ht="13.8" x14ac:dyDescent="0.3">
      <c r="A19" s="72"/>
      <c r="B19" s="55" t="s">
        <v>38</v>
      </c>
      <c r="C19" s="58"/>
      <c r="D19" s="58"/>
      <c r="E19" s="62"/>
      <c r="F19" s="58"/>
      <c r="G19" s="58"/>
      <c r="H19" s="58"/>
      <c r="I19" s="58"/>
      <c r="J19" s="58"/>
      <c r="K19" s="58"/>
      <c r="L19" s="56"/>
      <c r="M19" s="184">
        <v>6</v>
      </c>
      <c r="N19" s="185"/>
      <c r="O19" s="184">
        <f>COUNTIF('One-time Implementation'!D65:D70,"Yes")</f>
        <v>0</v>
      </c>
      <c r="P19" s="186"/>
      <c r="Q19" s="185"/>
      <c r="R19" s="184">
        <f>COUNTIF('One-time Implementation'!D65:D70,"No")</f>
        <v>0</v>
      </c>
      <c r="S19" s="186"/>
      <c r="T19" s="186"/>
      <c r="U19" s="185"/>
      <c r="V19" s="184"/>
      <c r="W19" s="185"/>
      <c r="X19" s="63">
        <f t="shared" si="0"/>
        <v>0</v>
      </c>
      <c r="Y19" s="190" t="str">
        <f>IF((O19-V19)&gt;(5-V19),"Completed","Incomplete")</f>
        <v>Incomplete</v>
      </c>
      <c r="Z19" s="191"/>
      <c r="AA19" s="191"/>
      <c r="AB19" s="192"/>
    </row>
    <row r="20" spans="1:28" s="61" customFormat="1" ht="15.6" customHeight="1" x14ac:dyDescent="0.3">
      <c r="A20" s="72"/>
      <c r="B20" s="64" t="s">
        <v>72</v>
      </c>
      <c r="C20" s="65"/>
      <c r="D20" s="65"/>
      <c r="E20" s="59"/>
      <c r="F20" s="65"/>
      <c r="G20" s="65"/>
      <c r="H20" s="65"/>
      <c r="I20" s="65"/>
      <c r="J20" s="65"/>
      <c r="K20" s="65"/>
      <c r="L20" s="66"/>
      <c r="M20" s="187">
        <v>6</v>
      </c>
      <c r="N20" s="188"/>
      <c r="O20" s="187">
        <f>COUNTIF('Regular Review'!D8:D14,"Yes")</f>
        <v>0</v>
      </c>
      <c r="P20" s="189"/>
      <c r="Q20" s="188"/>
      <c r="R20" s="187">
        <f>COUNTIF('Regular Review'!D8:D14,"No")</f>
        <v>0</v>
      </c>
      <c r="S20" s="189"/>
      <c r="T20" s="189"/>
      <c r="U20" s="188"/>
      <c r="V20" s="187"/>
      <c r="W20" s="188"/>
      <c r="X20" s="60">
        <f t="shared" si="0"/>
        <v>0</v>
      </c>
      <c r="Y20" s="193" t="str">
        <f>IF((O20-V20)&gt;(5-V20),"Completed","Incomplete")</f>
        <v>Incomplete</v>
      </c>
      <c r="Z20" s="182"/>
      <c r="AA20" s="182"/>
      <c r="AB20" s="183"/>
    </row>
    <row r="21" spans="1:28" s="78" customFormat="1" thickBot="1" x14ac:dyDescent="0.35">
      <c r="A21" s="73"/>
      <c r="B21" s="74"/>
      <c r="C21" s="75"/>
      <c r="D21" s="75"/>
      <c r="E21" s="76"/>
      <c r="F21" s="75"/>
      <c r="G21" s="75"/>
      <c r="H21" s="75"/>
      <c r="I21" s="75"/>
      <c r="J21" s="75"/>
      <c r="K21" s="75"/>
      <c r="L21" s="77" t="s">
        <v>16</v>
      </c>
      <c r="M21" s="233">
        <f>SUM(M7:N20)</f>
        <v>60</v>
      </c>
      <c r="N21" s="234"/>
      <c r="O21" s="209">
        <f>SUM(O7:Q20)</f>
        <v>0</v>
      </c>
      <c r="P21" s="210"/>
      <c r="Q21" s="211"/>
      <c r="R21" s="209">
        <f>SUM(R7:U20)</f>
        <v>0</v>
      </c>
      <c r="S21" s="210"/>
      <c r="T21" s="210"/>
      <c r="U21" s="211"/>
      <c r="V21" s="209">
        <f>SUM(V7:W20)</f>
        <v>0</v>
      </c>
      <c r="W21" s="210"/>
      <c r="X21" s="107">
        <f t="shared" si="0"/>
        <v>0</v>
      </c>
      <c r="Y21" s="201" t="str">
        <f>IF((O21-V21)&gt;(59-V21),"Completed","Incomplete")</f>
        <v>Incomplete</v>
      </c>
      <c r="Z21" s="202"/>
      <c r="AA21" s="202"/>
      <c r="AB21" s="203"/>
    </row>
    <row r="22" spans="1:28" thickBot="1" x14ac:dyDescent="0.35">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row>
    <row r="23" spans="1:28" ht="14.4" customHeight="1" x14ac:dyDescent="0.3">
      <c r="B23" s="46"/>
      <c r="C23" s="47"/>
      <c r="D23" s="47"/>
      <c r="E23" s="47"/>
      <c r="F23" s="47"/>
      <c r="G23" s="47"/>
      <c r="H23" s="47"/>
      <c r="I23" s="47"/>
      <c r="J23" s="47"/>
      <c r="K23" s="47"/>
      <c r="L23" s="48"/>
      <c r="M23" s="176" t="s">
        <v>17</v>
      </c>
      <c r="N23" s="177"/>
      <c r="O23" s="177"/>
      <c r="P23" s="177"/>
      <c r="Q23" s="177"/>
      <c r="R23" s="177"/>
      <c r="S23" s="177"/>
      <c r="T23" s="177"/>
      <c r="U23" s="177"/>
      <c r="V23" s="177"/>
      <c r="W23" s="177"/>
      <c r="X23" s="49"/>
      <c r="Y23" s="228"/>
      <c r="Z23" s="228"/>
      <c r="AA23" s="228"/>
      <c r="AB23" s="229"/>
    </row>
    <row r="24" spans="1:28" ht="14.4" customHeight="1" x14ac:dyDescent="0.3">
      <c r="B24" s="50"/>
      <c r="C24" s="51"/>
      <c r="D24" s="51"/>
      <c r="E24" s="51"/>
      <c r="F24" s="52"/>
      <c r="G24" s="51"/>
      <c r="H24" s="51"/>
      <c r="I24" s="51"/>
      <c r="J24" s="51"/>
      <c r="K24" s="51"/>
      <c r="L24" s="51"/>
      <c r="M24" s="178" t="s">
        <v>211</v>
      </c>
      <c r="N24" s="179"/>
      <c r="O24" s="178" t="s">
        <v>212</v>
      </c>
      <c r="P24" s="180"/>
      <c r="Q24" s="179"/>
      <c r="R24" s="178" t="s">
        <v>226</v>
      </c>
      <c r="S24" s="180"/>
      <c r="T24" s="180"/>
      <c r="U24" s="179"/>
      <c r="V24" s="178" t="s">
        <v>227</v>
      </c>
      <c r="W24" s="180"/>
      <c r="X24" s="53" t="s">
        <v>213</v>
      </c>
      <c r="Y24" s="178" t="s">
        <v>214</v>
      </c>
      <c r="Z24" s="180"/>
      <c r="AA24" s="180"/>
      <c r="AB24" s="199"/>
    </row>
    <row r="25" spans="1:28" ht="14.4" customHeight="1" x14ac:dyDescent="0.3">
      <c r="B25" s="55" t="s">
        <v>66</v>
      </c>
      <c r="C25" s="58"/>
      <c r="D25" s="58"/>
      <c r="E25" s="62"/>
      <c r="F25" s="58"/>
      <c r="G25" s="58"/>
      <c r="H25" s="58"/>
      <c r="I25" s="58"/>
      <c r="J25" s="58"/>
      <c r="K25" s="58"/>
      <c r="L25" s="56"/>
      <c r="M25" s="81"/>
      <c r="N25" s="82">
        <v>1</v>
      </c>
      <c r="O25" s="214">
        <f>COUNTIF('One-time Implementation'!D35,"Yes")</f>
        <v>0</v>
      </c>
      <c r="P25" s="215"/>
      <c r="Q25" s="216"/>
      <c r="R25" s="214">
        <f>COUNTIF('One-time Implementation'!D35,"No")</f>
        <v>0</v>
      </c>
      <c r="S25" s="215"/>
      <c r="T25" s="215"/>
      <c r="U25" s="216"/>
      <c r="V25" s="214">
        <f>COUNTIF('One-time Implementation'!D35,"NA")</f>
        <v>0</v>
      </c>
      <c r="W25" s="216"/>
      <c r="X25" s="63">
        <f>O25/(N25)</f>
        <v>0</v>
      </c>
      <c r="Y25" s="226" t="str">
        <f>IF(O25=1,"Completed","Incomplete")</f>
        <v>Incomplete</v>
      </c>
      <c r="Z25" s="218"/>
      <c r="AA25" s="218"/>
      <c r="AB25" s="219"/>
    </row>
    <row r="26" spans="1:28" s="61" customFormat="1" ht="13.8" x14ac:dyDescent="0.3">
      <c r="A26" s="58"/>
      <c r="B26" s="64" t="s">
        <v>70</v>
      </c>
      <c r="C26" s="65"/>
      <c r="D26" s="65"/>
      <c r="E26" s="59"/>
      <c r="F26" s="65"/>
      <c r="G26" s="65"/>
      <c r="H26" s="65"/>
      <c r="I26" s="65"/>
      <c r="J26" s="65"/>
      <c r="K26" s="65"/>
      <c r="L26" s="66"/>
      <c r="M26" s="83"/>
      <c r="N26" s="84">
        <v>1</v>
      </c>
      <c r="O26" s="220">
        <f>COUNTIF('One-time Implementation'!D57,"Yes")</f>
        <v>0</v>
      </c>
      <c r="P26" s="221"/>
      <c r="Q26" s="222"/>
      <c r="R26" s="220">
        <f>COUNTIF('One-time Implementation'!D57,"No")</f>
        <v>0</v>
      </c>
      <c r="S26" s="221"/>
      <c r="T26" s="221"/>
      <c r="U26" s="222"/>
      <c r="V26" s="220">
        <f>COUNTIF('One-time Implementation'!D57,"NA")</f>
        <v>0</v>
      </c>
      <c r="W26" s="222"/>
      <c r="X26" s="60">
        <f>O26/(N26)</f>
        <v>0</v>
      </c>
      <c r="Y26" s="223" t="str">
        <f>IF(O26=1,"Completed","Incomplete")</f>
        <v>Incomplete</v>
      </c>
      <c r="Z26" s="224"/>
      <c r="AA26" s="224"/>
      <c r="AB26" s="225"/>
    </row>
    <row r="27" spans="1:28" s="61" customFormat="1" ht="13.8" x14ac:dyDescent="0.3">
      <c r="A27" s="72"/>
      <c r="B27" s="55" t="s">
        <v>71</v>
      </c>
      <c r="C27" s="58"/>
      <c r="D27" s="58"/>
      <c r="E27" s="62"/>
      <c r="F27" s="58"/>
      <c r="G27" s="58"/>
      <c r="H27" s="58"/>
      <c r="I27" s="58"/>
      <c r="J27" s="58"/>
      <c r="K27" s="58"/>
      <c r="L27" s="56"/>
      <c r="M27" s="212">
        <v>1</v>
      </c>
      <c r="N27" s="213"/>
      <c r="O27" s="214">
        <f>COUNTIF('One-time Implementation'!D64,"Yes")</f>
        <v>0</v>
      </c>
      <c r="P27" s="215"/>
      <c r="Q27" s="216"/>
      <c r="R27" s="214">
        <f>COUNTIF('One-time Implementation'!D64,"No")</f>
        <v>0</v>
      </c>
      <c r="S27" s="215"/>
      <c r="T27" s="215"/>
      <c r="U27" s="216"/>
      <c r="V27" s="214">
        <f>COUNTIF('One-time Implementation'!D64,"NA")</f>
        <v>0</v>
      </c>
      <c r="W27" s="216"/>
      <c r="X27" s="63">
        <f>O27/(M27)</f>
        <v>0</v>
      </c>
      <c r="Y27" s="217" t="str">
        <f>IF(O27=1,"Completed","Incomplete")</f>
        <v>Incomplete</v>
      </c>
      <c r="Z27" s="218"/>
      <c r="AA27" s="218"/>
      <c r="AB27" s="219"/>
    </row>
    <row r="28" spans="1:28" ht="14.4" customHeight="1" thickBot="1" x14ac:dyDescent="0.35">
      <c r="B28" s="85"/>
      <c r="C28" s="86"/>
      <c r="D28" s="86"/>
      <c r="E28" s="86"/>
      <c r="F28" s="87"/>
      <c r="G28" s="86"/>
      <c r="H28" s="86"/>
      <c r="I28" s="86"/>
      <c r="J28" s="86"/>
      <c r="K28" s="86"/>
      <c r="L28" s="88" t="s">
        <v>16</v>
      </c>
      <c r="M28" s="207">
        <f>SUM(M25:N27)</f>
        <v>3</v>
      </c>
      <c r="N28" s="208"/>
      <c r="O28" s="209">
        <f>SUM(O25:Q27)</f>
        <v>0</v>
      </c>
      <c r="P28" s="210"/>
      <c r="Q28" s="211"/>
      <c r="R28" s="209">
        <f>SUM(R25:U27)</f>
        <v>0</v>
      </c>
      <c r="S28" s="210"/>
      <c r="T28" s="210"/>
      <c r="U28" s="211"/>
      <c r="V28" s="209">
        <f>SUM(V25:W27)</f>
        <v>0</v>
      </c>
      <c r="W28" s="210"/>
      <c r="X28" s="89">
        <f>O28/M28</f>
        <v>0</v>
      </c>
      <c r="Y28" s="201" t="str">
        <f>IF(O28=3,"Completed","Incomplete")</f>
        <v>Incomplete</v>
      </c>
      <c r="Z28" s="202"/>
      <c r="AA28" s="202"/>
      <c r="AB28" s="203"/>
    </row>
    <row r="29" spans="1:28" ht="14.4" customHeight="1" x14ac:dyDescent="0.3">
      <c r="B29" s="228"/>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row>
  </sheetData>
  <mergeCells count="111">
    <mergeCell ref="B22:AB22"/>
    <mergeCell ref="B4:AB4"/>
    <mergeCell ref="Y23:AB23"/>
    <mergeCell ref="Y5:AB5"/>
    <mergeCell ref="B29:AB29"/>
    <mergeCell ref="Y18:AB18"/>
    <mergeCell ref="Y17:AB17"/>
    <mergeCell ref="V16:W16"/>
    <mergeCell ref="R15:U15"/>
    <mergeCell ref="V15:W15"/>
    <mergeCell ref="Y15:AB15"/>
    <mergeCell ref="O17:Q17"/>
    <mergeCell ref="R17:U17"/>
    <mergeCell ref="V17:W17"/>
    <mergeCell ref="O15:Q15"/>
    <mergeCell ref="R14:U14"/>
    <mergeCell ref="V14:W14"/>
    <mergeCell ref="O16:Q16"/>
    <mergeCell ref="R16:U16"/>
    <mergeCell ref="O27:Q27"/>
    <mergeCell ref="Y20:AB20"/>
    <mergeCell ref="M21:N21"/>
    <mergeCell ref="O21:Q21"/>
    <mergeCell ref="R21:U21"/>
    <mergeCell ref="R27:U27"/>
    <mergeCell ref="V27:W27"/>
    <mergeCell ref="Y27:AB27"/>
    <mergeCell ref="O26:Q26"/>
    <mergeCell ref="R26:U26"/>
    <mergeCell ref="V26:W26"/>
    <mergeCell ref="Y26:AB26"/>
    <mergeCell ref="O25:Q25"/>
    <mergeCell ref="R25:U25"/>
    <mergeCell ref="V25:W25"/>
    <mergeCell ref="Y25:AB25"/>
    <mergeCell ref="V24:W24"/>
    <mergeCell ref="Y28:AB28"/>
    <mergeCell ref="B8:L8"/>
    <mergeCell ref="M20:N20"/>
    <mergeCell ref="O20:Q20"/>
    <mergeCell ref="R20:U20"/>
    <mergeCell ref="V20:W20"/>
    <mergeCell ref="M28:N28"/>
    <mergeCell ref="O28:Q28"/>
    <mergeCell ref="R28:U28"/>
    <mergeCell ref="V28:W28"/>
    <mergeCell ref="Y24:AB24"/>
    <mergeCell ref="Y21:AB21"/>
    <mergeCell ref="M23:W23"/>
    <mergeCell ref="M24:N24"/>
    <mergeCell ref="O24:Q24"/>
    <mergeCell ref="R24:U24"/>
    <mergeCell ref="M19:N19"/>
    <mergeCell ref="O19:Q19"/>
    <mergeCell ref="R19:U19"/>
    <mergeCell ref="V19:W19"/>
    <mergeCell ref="Y19:AB19"/>
    <mergeCell ref="V21:W21"/>
    <mergeCell ref="M27:N27"/>
    <mergeCell ref="V10:W10"/>
    <mergeCell ref="M18:N18"/>
    <mergeCell ref="O18:Q18"/>
    <mergeCell ref="O12:Q12"/>
    <mergeCell ref="R12:U12"/>
    <mergeCell ref="V12:W12"/>
    <mergeCell ref="M13:N13"/>
    <mergeCell ref="M14:N14"/>
    <mergeCell ref="M15:N15"/>
    <mergeCell ref="R13:U13"/>
    <mergeCell ref="M16:N16"/>
    <mergeCell ref="R18:U18"/>
    <mergeCell ref="V18:W18"/>
    <mergeCell ref="Y16:AB16"/>
    <mergeCell ref="Y13:AB13"/>
    <mergeCell ref="Y14:AB14"/>
    <mergeCell ref="V13:W13"/>
    <mergeCell ref="O13:Q13"/>
    <mergeCell ref="O14:Q14"/>
    <mergeCell ref="M17:N17"/>
    <mergeCell ref="Y6:AB6"/>
    <mergeCell ref="M7:N7"/>
    <mergeCell ref="O7:Q7"/>
    <mergeCell ref="R7:U7"/>
    <mergeCell ref="V7:W7"/>
    <mergeCell ref="Y7:AB7"/>
    <mergeCell ref="Y12:AB12"/>
    <mergeCell ref="M12:N12"/>
    <mergeCell ref="Y10:AB10"/>
    <mergeCell ref="M11:N11"/>
    <mergeCell ref="O11:Q11"/>
    <mergeCell ref="R11:U11"/>
    <mergeCell ref="V11:W11"/>
    <mergeCell ref="Y11:AB11"/>
    <mergeCell ref="M10:N10"/>
    <mergeCell ref="O10:Q10"/>
    <mergeCell ref="R10:U10"/>
    <mergeCell ref="M5:W5"/>
    <mergeCell ref="M6:N6"/>
    <mergeCell ref="O6:Q6"/>
    <mergeCell ref="R6:U6"/>
    <mergeCell ref="V6:W6"/>
    <mergeCell ref="Y8:AB8"/>
    <mergeCell ref="M9:N9"/>
    <mergeCell ref="O9:Q9"/>
    <mergeCell ref="R9:U9"/>
    <mergeCell ref="V9:W9"/>
    <mergeCell ref="M8:N8"/>
    <mergeCell ref="O8:Q8"/>
    <mergeCell ref="R8:U8"/>
    <mergeCell ref="V8:W8"/>
    <mergeCell ref="Y9:AB9"/>
  </mergeCells>
  <conditionalFormatting sqref="X7:X21">
    <cfRule type="colorScale" priority="2">
      <colorScale>
        <cfvo type="percent" val="0"/>
        <cfvo type="percent" val="50"/>
        <cfvo type="percent" val="100"/>
        <color rgb="FFF8696B"/>
        <color rgb="FFFFEB84"/>
        <color rgb="FF63BE7B"/>
      </colorScale>
    </cfRule>
  </conditionalFormatting>
  <conditionalFormatting sqref="X25:X28">
    <cfRule type="colorScale" priority="1">
      <colorScale>
        <cfvo type="min"/>
        <cfvo type="percentile" val="50"/>
        <cfvo type="max"/>
        <color rgb="FFF8696B"/>
        <color rgb="FFFFEB84"/>
        <color rgb="FF63BE7B"/>
      </colorScale>
    </cfRule>
  </conditionalFormatting>
  <conditionalFormatting sqref="Y21 Y25:Y28">
    <cfRule type="cellIs" dxfId="6" priority="38" operator="equal">
      <formula>"Incomplete"</formula>
    </cfRule>
    <cfRule type="cellIs" dxfId="5" priority="39" operator="equal">
      <formula>"Pass"</formula>
    </cfRule>
    <cfRule type="cellIs" dxfId="4" priority="40" operator="equal">
      <formula>"Fail"</formula>
    </cfRule>
  </conditionalFormatting>
  <conditionalFormatting sqref="Y7:AB21">
    <cfRule type="cellIs" dxfId="3" priority="33" operator="equal">
      <formula>"Completed"</formula>
    </cfRule>
    <cfRule type="cellIs" dxfId="2" priority="34" operator="equal">
      <formula>"Incomplete"</formula>
    </cfRule>
  </conditionalFormatting>
  <conditionalFormatting sqref="Y25:AB28">
    <cfRule type="cellIs" dxfId="1" priority="26" operator="equal">
      <formula>"Completed"</formula>
    </cfRule>
    <cfRule type="cellIs" dxfId="0" priority="27" operator="equal">
      <formula>"Incomplete"</formula>
    </cfRule>
  </conditionalFormatting>
  <pageMargins left="0.25" right="0.25" top="0.75" bottom="0.75" header="0.3" footer="0.3"/>
  <ignoredErrors>
    <ignoredError sqref="Y11 Y15"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7C9E-93B3-4CDA-80EF-FF34ADCF8FCB}">
  <sheetPr>
    <pageSetUpPr fitToPage="1"/>
  </sheetPr>
  <dimension ref="A1:L21"/>
  <sheetViews>
    <sheetView zoomScaleNormal="100" zoomScaleSheetLayoutView="100" workbookViewId="0">
      <selection activeCell="B20" sqref="B20"/>
    </sheetView>
  </sheetViews>
  <sheetFormatPr defaultColWidth="8.88671875" defaultRowHeight="13.8" x14ac:dyDescent="0.25"/>
  <cols>
    <col min="1" max="1" width="3.6640625" style="1" customWidth="1"/>
    <col min="2" max="9" width="8.88671875" style="1"/>
    <col min="10" max="11" width="8.88671875" style="1" customWidth="1"/>
    <col min="12" max="12" width="15.44140625" style="1" customWidth="1"/>
    <col min="13" max="39" width="8.88671875" style="1" customWidth="1"/>
    <col min="40" max="16384" width="8.88671875" style="1"/>
  </cols>
  <sheetData>
    <row r="1" spans="1:12" ht="15.6" x14ac:dyDescent="0.3">
      <c r="A1" s="32" t="s">
        <v>175</v>
      </c>
    </row>
    <row r="3" spans="1:12" ht="51" customHeight="1" x14ac:dyDescent="0.25">
      <c r="A3" s="104" t="s">
        <v>224</v>
      </c>
      <c r="B3" s="235" t="s">
        <v>159</v>
      </c>
      <c r="C3" s="235"/>
      <c r="D3" s="235"/>
      <c r="E3" s="235"/>
      <c r="F3" s="235"/>
      <c r="G3" s="235"/>
      <c r="H3" s="235"/>
      <c r="I3" s="235"/>
      <c r="J3" s="235"/>
      <c r="K3" s="235"/>
      <c r="L3" s="236"/>
    </row>
    <row r="4" spans="1:12" ht="37.200000000000003" customHeight="1" x14ac:dyDescent="0.25">
      <c r="A4" s="105" t="s">
        <v>225</v>
      </c>
      <c r="B4" s="237" t="s">
        <v>80</v>
      </c>
      <c r="C4" s="237"/>
      <c r="D4" s="237"/>
      <c r="E4" s="237"/>
      <c r="F4" s="237"/>
      <c r="G4" s="237"/>
      <c r="H4" s="237"/>
      <c r="I4" s="237"/>
      <c r="J4" s="237"/>
      <c r="K4" s="237"/>
      <c r="L4" s="238"/>
    </row>
    <row r="5" spans="1:12" ht="37.799999999999997" customHeight="1" x14ac:dyDescent="0.25">
      <c r="A5" s="106" t="s">
        <v>225</v>
      </c>
      <c r="B5" s="239" t="s">
        <v>81</v>
      </c>
      <c r="C5" s="239"/>
      <c r="D5" s="239"/>
      <c r="E5" s="239"/>
      <c r="F5" s="239"/>
      <c r="G5" s="239"/>
      <c r="H5" s="239"/>
      <c r="I5" s="239"/>
      <c r="J5" s="239"/>
      <c r="K5" s="239"/>
      <c r="L5" s="240"/>
    </row>
    <row r="6" spans="1:12" ht="14.4" customHeight="1" x14ac:dyDescent="0.25">
      <c r="A6" s="34"/>
      <c r="B6" s="91"/>
      <c r="C6" s="91"/>
      <c r="D6" s="91"/>
      <c r="E6" s="91"/>
      <c r="F6" s="91"/>
      <c r="G6" s="91"/>
      <c r="H6" s="91"/>
      <c r="I6" s="91"/>
      <c r="J6" s="91"/>
      <c r="K6" s="91"/>
      <c r="L6" s="91"/>
    </row>
    <row r="7" spans="1:12" x14ac:dyDescent="0.25">
      <c r="B7" s="92"/>
      <c r="C7" s="92"/>
      <c r="D7" s="92"/>
      <c r="E7" s="92"/>
      <c r="F7" s="92"/>
      <c r="G7" s="92"/>
      <c r="H7" s="92"/>
      <c r="I7" s="92"/>
    </row>
    <row r="8" spans="1:12" x14ac:dyDescent="0.25">
      <c r="B8" s="92"/>
      <c r="C8" s="92"/>
      <c r="D8" s="92"/>
      <c r="E8" s="92"/>
      <c r="F8" s="92"/>
      <c r="G8" s="92"/>
      <c r="H8" s="92"/>
      <c r="I8" s="92"/>
    </row>
    <row r="9" spans="1:12" ht="14.4" thickBot="1" x14ac:dyDescent="0.3">
      <c r="B9" s="93"/>
      <c r="C9" s="93"/>
      <c r="D9" s="93"/>
      <c r="E9" s="93"/>
      <c r="F9" s="92"/>
      <c r="G9" s="93"/>
      <c r="H9" s="93"/>
      <c r="I9" s="93"/>
    </row>
    <row r="10" spans="1:12" x14ac:dyDescent="0.25">
      <c r="B10" s="35" t="s">
        <v>82</v>
      </c>
      <c r="G10" s="35" t="s">
        <v>10</v>
      </c>
    </row>
    <row r="12" spans="1:12" x14ac:dyDescent="0.25">
      <c r="B12" s="92"/>
      <c r="C12" s="92"/>
      <c r="D12" s="92"/>
      <c r="G12" s="92"/>
      <c r="H12" s="92"/>
      <c r="I12" s="92"/>
    </row>
    <row r="13" spans="1:12" x14ac:dyDescent="0.25">
      <c r="B13" s="92"/>
      <c r="C13" s="92"/>
      <c r="D13" s="92"/>
      <c r="G13" s="92"/>
      <c r="H13" s="92"/>
      <c r="I13" s="92"/>
    </row>
    <row r="14" spans="1:12" ht="14.4" thickBot="1" x14ac:dyDescent="0.3">
      <c r="B14" s="93"/>
      <c r="C14" s="93"/>
      <c r="D14" s="93"/>
      <c r="E14" s="93"/>
      <c r="G14" s="93"/>
      <c r="H14" s="93"/>
      <c r="I14" s="93"/>
    </row>
    <row r="15" spans="1:12" x14ac:dyDescent="0.25">
      <c r="B15" s="94" t="s">
        <v>11</v>
      </c>
      <c r="C15" s="92"/>
      <c r="D15" s="92"/>
      <c r="E15" s="92"/>
      <c r="F15" s="92"/>
      <c r="G15" s="94" t="s">
        <v>12</v>
      </c>
      <c r="H15" s="92"/>
      <c r="I15" s="92"/>
    </row>
    <row r="16" spans="1:12" ht="14.4" x14ac:dyDescent="0.3">
      <c r="B16" s="95" t="s">
        <v>13</v>
      </c>
      <c r="C16" s="92"/>
      <c r="D16" s="92"/>
      <c r="E16" s="92"/>
      <c r="F16" s="92"/>
      <c r="G16" s="92"/>
      <c r="H16" s="92"/>
      <c r="I16" s="92"/>
    </row>
    <row r="17" spans="2:9" x14ac:dyDescent="0.25">
      <c r="B17" s="92"/>
      <c r="C17" s="92"/>
      <c r="D17" s="92"/>
      <c r="E17" s="92"/>
      <c r="F17" s="92"/>
      <c r="G17" s="92"/>
      <c r="H17" s="92"/>
      <c r="I17" s="92"/>
    </row>
    <row r="18" spans="2:9" x14ac:dyDescent="0.25">
      <c r="B18" s="92"/>
      <c r="C18" s="92"/>
      <c r="D18" s="92"/>
      <c r="E18" s="92"/>
      <c r="F18" s="92"/>
      <c r="G18" s="92"/>
      <c r="H18" s="92"/>
      <c r="I18" s="92"/>
    </row>
    <row r="19" spans="2:9" x14ac:dyDescent="0.25">
      <c r="B19" s="92"/>
      <c r="C19" s="92"/>
      <c r="D19" s="92"/>
    </row>
    <row r="20" spans="2:9" ht="14.4" thickBot="1" x14ac:dyDescent="0.3">
      <c r="B20" s="93"/>
      <c r="C20" s="93"/>
      <c r="D20" s="93"/>
      <c r="E20" s="93"/>
    </row>
    <row r="21" spans="2:9" x14ac:dyDescent="0.25">
      <c r="B21" s="35" t="s">
        <v>14</v>
      </c>
    </row>
  </sheetData>
  <mergeCells count="3">
    <mergeCell ref="B3:L3"/>
    <mergeCell ref="B4:L4"/>
    <mergeCell ref="B5:L5"/>
  </mergeCells>
  <pageMargins left="0.25" right="0.25"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1DB77-BD7A-40D2-9770-F8E8ABDA8312}">
  <dimension ref="A1:A3"/>
  <sheetViews>
    <sheetView workbookViewId="0">
      <selection activeCell="E5" sqref="E5"/>
    </sheetView>
  </sheetViews>
  <sheetFormatPr defaultRowHeight="14.4" x14ac:dyDescent="0.3"/>
  <sheetData>
    <row r="1" spans="1:1" x14ac:dyDescent="0.3">
      <c r="A1" t="s">
        <v>43</v>
      </c>
    </row>
    <row r="2" spans="1:1" x14ac:dyDescent="0.3">
      <c r="A2" t="s">
        <v>44</v>
      </c>
    </row>
    <row r="3" spans="1:1" x14ac:dyDescent="0.3">
      <c r="A3"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4BCFA19C29D3488F8928CDCF9FB93C" ma:contentTypeVersion="2" ma:contentTypeDescription="Create a new document." ma:contentTypeScope="" ma:versionID="29d8c1e8969c57b81855e49d0609fad9">
  <xsd:schema xmlns:xsd="http://www.w3.org/2001/XMLSchema" xmlns:xs="http://www.w3.org/2001/XMLSchema" xmlns:p="http://schemas.microsoft.com/office/2006/metadata/properties" xmlns:ns2="42dd8fbc-4c25-4cfc-a3f3-1ec22dc9770c" targetNamespace="http://schemas.microsoft.com/office/2006/metadata/properties" ma:root="true" ma:fieldsID="37b1250ebd45b73bff2e18923524b691" ns2:_="">
    <xsd:import namespace="42dd8fbc-4c25-4cfc-a3f3-1ec22dc9770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dd8fbc-4c25-4cfc-a3f3-1ec22dc9770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09EF2C-FDB0-4581-B92A-C6B340968D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dd8fbc-4c25-4cfc-a3f3-1ec22dc97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D2CF60-7168-4F57-8621-C605BA1B6BA3}">
  <ds:schemaRefs>
    <ds:schemaRef ds:uri="http://schemas.microsoft.com/sharepoint/v3/contenttype/forms"/>
  </ds:schemaRefs>
</ds:datastoreItem>
</file>

<file path=customXml/itemProps3.xml><?xml version="1.0" encoding="utf-8"?>
<ds:datastoreItem xmlns:ds="http://schemas.openxmlformats.org/officeDocument/2006/customXml" ds:itemID="{7C9AEE1A-9CC4-4119-A07E-DBB95D02D624}">
  <ds:schemaRefs>
    <ds:schemaRef ds:uri="http://schemas.microsoft.com/office/2006/documentManagement/types"/>
    <ds:schemaRef ds:uri="http://purl.org/dc/dcmitype/"/>
    <ds:schemaRef ds:uri="http://purl.org/dc/terms/"/>
    <ds:schemaRef ds:uri="42dd8fbc-4c25-4cfc-a3f3-1ec22dc9770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vt:lpstr>
      <vt:lpstr>Organisation Information</vt:lpstr>
      <vt:lpstr>One-time Implementation</vt:lpstr>
      <vt:lpstr>Regular Review</vt:lpstr>
      <vt:lpstr>Result</vt:lpstr>
      <vt:lpstr>Pledge</vt:lpstr>
      <vt:lpstr>Selection</vt:lpstr>
      <vt:lpstr>'Regular Review'!_FilterDatabase</vt:lpstr>
      <vt:lpstr>Instruction!Print_Area</vt:lpstr>
      <vt:lpstr>'One-time Implementation'!Print_Area</vt:lpstr>
      <vt:lpstr>'Organisation Information'!Print_Area</vt:lpstr>
      <vt:lpstr>Pledge!Print_Area</vt:lpstr>
      <vt:lpstr>'Regular Review'!Print_Area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NG (IMDA)</dc:creator>
  <cp:lastModifiedBy>Angela NG (IMDA)</cp:lastModifiedBy>
  <cp:lastPrinted>2024-03-27T01:46:12Z</cp:lastPrinted>
  <dcterms:created xsi:type="dcterms:W3CDTF">2024-02-19T01:27:20Z</dcterms:created>
  <dcterms:modified xsi:type="dcterms:W3CDTF">2025-08-21T01:31:40Z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db6729-b45c-4a11-ac47-f8584fc7ec0a_Enabled">
    <vt:lpwstr>true</vt:lpwstr>
  </property>
  <property fmtid="{D5CDD505-2E9C-101B-9397-08002B2CF9AE}" pid="3" name="MSIP_Label_0cdb6729-b45c-4a11-ac47-f8584fc7ec0a_SetDate">
    <vt:lpwstr>2024-02-19T01:28:37Z</vt:lpwstr>
  </property>
  <property fmtid="{D5CDD505-2E9C-101B-9397-08002B2CF9AE}" pid="4" name="MSIP_Label_0cdb6729-b45c-4a11-ac47-f8584fc7ec0a_Method">
    <vt:lpwstr>Privileged</vt:lpwstr>
  </property>
  <property fmtid="{D5CDD505-2E9C-101B-9397-08002B2CF9AE}" pid="5" name="MSIP_Label_0cdb6729-b45c-4a11-ac47-f8584fc7ec0a_Name">
    <vt:lpwstr>Non Sensitive_3</vt:lpwstr>
  </property>
  <property fmtid="{D5CDD505-2E9C-101B-9397-08002B2CF9AE}" pid="6" name="MSIP_Label_0cdb6729-b45c-4a11-ac47-f8584fc7ec0a_SiteId">
    <vt:lpwstr>0b11c524-9a1c-4e1b-84cb-6336aefc2243</vt:lpwstr>
  </property>
  <property fmtid="{D5CDD505-2E9C-101B-9397-08002B2CF9AE}" pid="7" name="MSIP_Label_0cdb6729-b45c-4a11-ac47-f8584fc7ec0a_ActionId">
    <vt:lpwstr>25e38587-fd49-4a8a-9d4f-3003222939a5</vt:lpwstr>
  </property>
  <property fmtid="{D5CDD505-2E9C-101B-9397-08002B2CF9AE}" pid="8" name="MSIP_Label_0cdb6729-b45c-4a11-ac47-f8584fc7ec0a_ContentBits">
    <vt:lpwstr>0</vt:lpwstr>
  </property>
  <property fmtid="{D5CDD505-2E9C-101B-9397-08002B2CF9AE}" pid="9" name="ContentTypeId">
    <vt:lpwstr>0x010100B74BCFA19C29D3488F8928CDCF9FB93C</vt:lpwstr>
  </property>
</Properties>
</file>