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workbookProtection workbookAlgorithmName="SHA-512" workbookHashValue="PEDl2y7OU9FFZzoOs2W1rTg32IaZRd0qXa5KHaFUwLGcg8oT0yIKT/GO9UtehQzD3yUgRU6r/0qHErA9sLbKVg==" workbookSaltValue="JVeu0JnpWNtrFzUIMPQ4Kg==" workbookSpinCount="100000" lockStructure="1"/>
  <bookViews>
    <workbookView xWindow="0" yWindow="0" windowWidth="19160" windowHeight="7010"/>
  </bookViews>
  <sheets>
    <sheet name="HC" sheetId="2" r:id="rId1"/>
    <sheet name="Validation" sheetId="3" state="hidden" r:id="rId2"/>
    <sheet name="Sector" sheetId="6" state="hidden" r:id="rId3"/>
    <sheet name="Gen" sheetId="5" state="hidden" r:id="rId4"/>
  </sheets>
  <definedNames>
    <definedName name="_xlnm._FilterDatabase" localSheetId="2" hidden="1">Sector!$A$2:$C$15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5" l="1"/>
  <c r="C15" i="6"/>
  <c r="C14" i="6"/>
  <c r="C13" i="6"/>
  <c r="G12" i="6"/>
  <c r="C12" i="6"/>
  <c r="J11" i="6"/>
  <c r="G11" i="6"/>
  <c r="C11" i="6"/>
  <c r="J10" i="6"/>
  <c r="G10" i="6"/>
  <c r="C10" i="6"/>
  <c r="J9" i="6"/>
  <c r="G9" i="6"/>
  <c r="C9" i="6"/>
  <c r="J8" i="6"/>
  <c r="G8" i="6"/>
  <c r="C8" i="6"/>
  <c r="J7" i="6"/>
  <c r="G7" i="6"/>
  <c r="C7" i="6"/>
  <c r="J6" i="6"/>
  <c r="G6" i="6"/>
  <c r="C6" i="6"/>
  <c r="J5" i="6"/>
  <c r="G5" i="6"/>
  <c r="C5" i="6"/>
  <c r="J4" i="6"/>
  <c r="G4" i="6"/>
  <c r="C4" i="6"/>
  <c r="C3" i="6"/>
  <c r="J21" i="2"/>
  <c r="K21" i="2" s="1"/>
  <c r="J20" i="2"/>
  <c r="K20" i="2" s="1"/>
  <c r="J19" i="2"/>
  <c r="K19" i="2" s="1"/>
  <c r="J18" i="2"/>
  <c r="K18" i="2" s="1"/>
  <c r="J17" i="2"/>
  <c r="K17" i="2" s="1"/>
  <c r="J16" i="2"/>
  <c r="K16" i="2" s="1"/>
  <c r="B33" i="2" s="1"/>
  <c r="F8" i="6" l="1"/>
  <c r="F4" i="6"/>
  <c r="L17" i="2"/>
  <c r="M17" i="2" s="1"/>
  <c r="F10" i="6"/>
  <c r="H10" i="6" s="1"/>
  <c r="F6" i="6"/>
  <c r="H6" i="6" s="1"/>
  <c r="F9" i="6"/>
  <c r="H9" i="6" s="1"/>
  <c r="F5" i="6"/>
  <c r="H5" i="6" s="1"/>
  <c r="F11" i="6"/>
  <c r="H11" i="6" s="1"/>
  <c r="F7" i="6"/>
  <c r="H7" i="6" s="1"/>
  <c r="K7" i="6"/>
  <c r="I11" i="6"/>
  <c r="K11" i="6" s="1"/>
  <c r="I7" i="6"/>
  <c r="I10" i="6"/>
  <c r="K10" i="6" s="1"/>
  <c r="I8" i="6"/>
  <c r="K8" i="6" s="1"/>
  <c r="I4" i="6"/>
  <c r="K4" i="6" s="1"/>
  <c r="L20" i="2"/>
  <c r="M20" i="2" s="1"/>
  <c r="I9" i="6"/>
  <c r="K9" i="6" s="1"/>
  <c r="I5" i="6"/>
  <c r="K5" i="6" s="1"/>
  <c r="I6" i="6"/>
  <c r="K6" i="6" s="1"/>
  <c r="H4" i="6"/>
  <c r="H8" i="6"/>
  <c r="M24" i="2" l="1"/>
  <c r="B25" i="2" l="1"/>
  <c r="B27" i="2"/>
  <c r="B31" i="2"/>
  <c r="B35" i="2"/>
  <c r="B26" i="2"/>
</calcChain>
</file>

<file path=xl/comments1.xml><?xml version="1.0" encoding="utf-8"?>
<comments xmlns="http://schemas.openxmlformats.org/spreadsheetml/2006/main">
  <authors>
    <author>Chua, Ting Hai</author>
    <author>Shane SHEOW (IMDA)</author>
    <author>Sherry</author>
  </authors>
  <commentList>
    <comment ref="O2" authorId="0" shapeId="0">
      <text>
        <r>
          <rPr>
            <b/>
            <sz val="8"/>
            <color indexed="81"/>
            <rFont val="Tahoma"/>
            <charset val="1"/>
          </rPr>
          <t>Chua, Ting Hai:</t>
        </r>
        <r>
          <rPr>
            <sz val="8"/>
            <color indexed="81"/>
            <rFont val="Tahoma"/>
            <charset val="1"/>
          </rPr>
          <t xml:space="preserve">
Additional question
</t>
        </r>
      </text>
    </comment>
    <comment ref="D3" authorId="1" shapeId="0">
      <text>
        <r>
          <rPr>
            <b/>
            <sz val="9"/>
            <color indexed="81"/>
            <rFont val="Tahoma"/>
            <family val="2"/>
          </rPr>
          <t>Shane SHEOW (IMDA):</t>
        </r>
        <r>
          <rPr>
            <sz val="9"/>
            <color indexed="81"/>
            <rFont val="Tahoma"/>
            <family val="2"/>
          </rPr>
          <t xml:space="preserve">
Insert hyperlink: 
1. SME Centre
https://www.enterprisesg.gov.sg/contact/overview 
2. Start Digital
www.imda.gov.sg/StartDigital</t>
        </r>
      </text>
    </comment>
    <comment ref="H3" authorId="2" shapeId="0">
      <text>
        <r>
          <rPr>
            <b/>
            <sz val="9"/>
            <color indexed="81"/>
            <rFont val="Tahoma"/>
            <family val="2"/>
          </rPr>
          <t xml:space="preserve">Shane SHEOW (IMDA):
</t>
        </r>
        <r>
          <rPr>
            <sz val="9"/>
            <color indexed="81"/>
            <rFont val="Tahoma"/>
            <family val="2"/>
          </rPr>
          <t xml:space="preserve">Insert hyperlink: 
1. SME Centre
https://www.enterprisesg.gov.sg/contact/overview </t>
        </r>
      </text>
    </comment>
    <comment ref="K3" authorId="2" shapeId="0">
      <text>
        <r>
          <rPr>
            <b/>
            <sz val="9"/>
            <color indexed="81"/>
            <rFont val="Tahoma"/>
            <family val="2"/>
          </rPr>
          <t>Sherry:</t>
        </r>
        <r>
          <rPr>
            <sz val="9"/>
            <color indexed="81"/>
            <rFont val="Tahoma"/>
            <family val="2"/>
          </rPr>
          <t xml:space="preserve">
Shane SHEOW (IMDA):
Insert hyperlink: 
2. Start Digital
www.imda.gov.sg/StartDigital</t>
        </r>
      </text>
    </comment>
    <comment ref="D12" authorId="1" shapeId="0">
      <text>
        <r>
          <rPr>
            <b/>
            <sz val="9"/>
            <color indexed="81"/>
            <rFont val="Tahoma"/>
            <family val="2"/>
          </rPr>
          <t>Shane SHEOW (IMDA):</t>
        </r>
        <r>
          <rPr>
            <sz val="9"/>
            <color indexed="81"/>
            <rFont val="Tahoma"/>
            <family val="2"/>
          </rPr>
          <t xml:space="preserve">
Insert hyperlink:
SME Digital Tech Hub
http://digitaltechhub.sg/ </t>
        </r>
      </text>
    </comment>
    <comment ref="E12" authorId="1" shapeId="0">
      <text>
        <r>
          <rPr>
            <b/>
            <sz val="9"/>
            <color indexed="81"/>
            <rFont val="Tahoma"/>
            <family val="2"/>
          </rPr>
          <t>Shane SHEOW (IMDA):</t>
        </r>
        <r>
          <rPr>
            <sz val="9"/>
            <color indexed="81"/>
            <rFont val="Tahoma"/>
            <family val="2"/>
          </rPr>
          <t xml:space="preserve">
Insert hyperlink:
SME Digital Tech Hub
http://digitaltechhub.sg/ </t>
        </r>
      </text>
    </comment>
  </commentList>
</comments>
</file>

<file path=xl/sharedStrings.xml><?xml version="1.0" encoding="utf-8"?>
<sst xmlns="http://schemas.openxmlformats.org/spreadsheetml/2006/main" count="137" uniqueCount="83">
  <si>
    <t>S/N</t>
  </si>
  <si>
    <t>Question</t>
  </si>
  <si>
    <t>Stage 1</t>
  </si>
  <si>
    <t>Stage 3</t>
  </si>
  <si>
    <t>Vessel Management</t>
  </si>
  <si>
    <t>Advanced
Vessel Management</t>
  </si>
  <si>
    <t>-</t>
  </si>
  <si>
    <t>Industry:</t>
  </si>
  <si>
    <t>IDP Stage</t>
  </si>
  <si>
    <t>Area</t>
  </si>
  <si>
    <t>Solution Type</t>
  </si>
  <si>
    <t>NA</t>
  </si>
  <si>
    <t>Stage 2</t>
  </si>
  <si>
    <t>Order Booking and Deployment Management</t>
  </si>
  <si>
    <t xml:space="preserve">Video Surveillance and Monitoring
</t>
  </si>
  <si>
    <t xml:space="preserve">Do you use a digital solution to manage your fleet of vessels, that provides real-time visibility of your fleet’s location, document management and vessel scheduling/ planning? </t>
  </si>
  <si>
    <t>Do you use a digital solution that supports online booking by customers; and automatically assigns vessels/ crew to fulfil the booking?</t>
  </si>
  <si>
    <t>Do you use a digital solution that provides video surveillance on vessels (internal and external) using tamper-proof cameras; and, with an option to provide on-demand real-time surveillance?</t>
  </si>
  <si>
    <t>e-Procurement
(For harbourcraft operators as a customer)</t>
  </si>
  <si>
    <t>Do you buy components, spares, tools and supplies from e-commerce platform(s)?</t>
  </si>
  <si>
    <t>Does your vessel management digital solution include the following features?
- fuel consumption monitoring
- engine performance monitoring
- maintenance record management</t>
  </si>
  <si>
    <t>Yes</t>
  </si>
  <si>
    <t>No</t>
  </si>
  <si>
    <t>Human Resource Management (including payroll)</t>
  </si>
  <si>
    <t xml:space="preserve"> </t>
  </si>
  <si>
    <t>Info block 2</t>
  </si>
  <si>
    <t>Info block 3</t>
  </si>
  <si>
    <t>Stage 1 Solutions</t>
  </si>
  <si>
    <t>Stage 2 Solutions</t>
  </si>
  <si>
    <t xml:space="preserve">Your Digital Readiness Assessment </t>
  </si>
  <si>
    <t>Recommendation</t>
  </si>
  <si>
    <t>Generic Solution (6)</t>
  </si>
  <si>
    <r>
      <t xml:space="preserve">Based on your response, you have not adopted any of the digital solutions specified in the Sea Transport Harbour Craft Industry Digital Plan.   
You may wish to make an appointment with a Business Advisor at your nearest </t>
    </r>
    <r>
      <rPr>
        <b/>
        <sz val="11"/>
        <color theme="1"/>
        <rFont val="Calibri"/>
        <family val="2"/>
        <scheme val="minor"/>
      </rPr>
      <t>SME Centre</t>
    </r>
    <r>
      <rPr>
        <sz val="11"/>
        <color theme="1"/>
        <rFont val="Calibri"/>
        <family val="2"/>
        <scheme val="minor"/>
      </rPr>
      <t xml:space="preserve"> for advice on the digital solutions that meet your business needs.
If you are a newly incorporated business, you may wish to consider taking up a </t>
    </r>
    <r>
      <rPr>
        <b/>
        <sz val="11"/>
        <color theme="1"/>
        <rFont val="Calibri"/>
        <family val="2"/>
        <scheme val="minor"/>
      </rPr>
      <t>Start Digital Pack</t>
    </r>
    <r>
      <rPr>
        <sz val="11"/>
        <color theme="1"/>
        <rFont val="Calibri"/>
        <family val="2"/>
        <scheme val="minor"/>
      </rPr>
      <t>.</t>
    </r>
  </si>
  <si>
    <t>You may wish to make an appointment with a Business Advisor at your nearest SME Centre for advice on the digital solutions that meet your business needs.</t>
  </si>
  <si>
    <t>If you are a newly incorporated business, you may wish to consider taking up a Start Digital Pack.</t>
  </si>
  <si>
    <t>Start Digital Pack</t>
  </si>
  <si>
    <r>
      <t xml:space="preserve">Based on your response, you have adopted digital solutions from the following stages of the Industry Digital Plan (IDP): 
Stage 1: 0 of 8 solutions
Stage 2: 2 of 2 solutions
Stage 3: 2 of 2 solutions
To further your digitalisation efforts, you may wish to consider adopting digital solutions in Stage 1 of the </t>
    </r>
    <r>
      <rPr>
        <b/>
        <sz val="11"/>
        <color theme="1"/>
        <rFont val="Calibri"/>
        <family val="2"/>
        <scheme val="minor"/>
      </rPr>
      <t>IDP</t>
    </r>
    <r>
      <rPr>
        <sz val="11"/>
        <color theme="1"/>
        <rFont val="Calibri"/>
        <family val="2"/>
        <scheme val="minor"/>
      </rPr>
      <t xml:space="preserve">.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r>
      <rPr>
        <b/>
        <sz val="11"/>
        <color theme="1"/>
        <rFont val="Calibri"/>
        <family val="2"/>
        <scheme val="minor"/>
      </rPr>
      <t xml:space="preserve">[Note this is just an example] </t>
    </r>
  </si>
  <si>
    <r>
      <t xml:space="preserve">- Adopt digital solutions in </t>
    </r>
    <r>
      <rPr>
        <b/>
        <sz val="11"/>
        <color theme="1"/>
        <rFont val="Calibri"/>
        <family val="2"/>
        <scheme val="minor"/>
      </rPr>
      <t>Stage 1</t>
    </r>
    <r>
      <rPr>
        <sz val="11"/>
        <color theme="1"/>
        <rFont val="Calibri"/>
        <family val="2"/>
        <scheme val="minor"/>
      </rPr>
      <t xml:space="preserve"> of the </t>
    </r>
    <r>
      <rPr>
        <sz val="11"/>
        <color rgb="FF0070C0"/>
        <rFont val="Calibri"/>
        <family val="2"/>
        <scheme val="minor"/>
      </rPr>
      <t>Sea Transport Harbour Craft Industry Digital Plan</t>
    </r>
    <r>
      <rPr>
        <sz val="11"/>
        <color theme="1"/>
        <rFont val="Calibri"/>
        <family val="2"/>
        <scheme val="minor"/>
      </rPr>
      <t xml:space="preserve">. 
- Adopt the following business capabilicies solutions on </t>
    </r>
    <r>
      <rPr>
        <sz val="11"/>
        <color rgb="FF0070C0"/>
        <rFont val="Calibri"/>
        <family val="2"/>
        <scheme val="minor"/>
      </rPr>
      <t>here &lt;Note: to be linked to MPA's website&gt;</t>
    </r>
    <r>
      <rPr>
        <sz val="11"/>
        <color theme="1"/>
        <rFont val="Calibri"/>
        <family val="2"/>
        <scheme val="minor"/>
      </rPr>
      <t xml:space="preserve">:
      - &lt;To show all unselected generic solutions&gt; 
- Identify the training required to raise your employees' digital skills using the </t>
    </r>
    <r>
      <rPr>
        <sz val="11"/>
        <color rgb="FF0070C0"/>
        <rFont val="Calibri"/>
        <family val="2"/>
        <scheme val="minor"/>
      </rPr>
      <t>Sea Transport Ship Agency Industry Digital Plan</t>
    </r>
    <r>
      <rPr>
        <sz val="11"/>
        <color theme="1"/>
        <rFont val="Calibri"/>
        <family val="2"/>
        <scheme val="minor"/>
      </rPr>
      <t xml:space="preserve">. </t>
    </r>
  </si>
  <si>
    <t>To show all unselected generic solutions</t>
  </si>
  <si>
    <r>
      <t xml:space="preserve">Based on your response, you have adopted digital solutions from the following stages of the Industry Digital Plan (IDP): 
Stage 1: 1 of 8 Solutions
Stage 2: 2 of 2 solutions
Stage 3: 2 of 2 solutions
To further your digitalisation efforts, you may wish to consider adopting the other digital solutions in Stage 1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</si>
  <si>
    <r>
      <t xml:space="preserve">Based on your response, you have adopted digital solutions from the following stages of the Industry Digital Plan (IDP): 
Stage 1: 6 of 8 Solutions
Stage 2:  0 of 2 solutions
Stage 3: 0 of 2 solutions
To further your digitalisation efforts, you may wish to consider adopting digital solutions in Stage 2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</si>
  <si>
    <r>
      <t xml:space="preserve">Based on your response, you have adopted digital solutions from the following stages of the Industry Digital Plan (IDP): 
Stage 1: 6 of 8 Solutions
Stage 2: 2 of 2 solutions
Stage 3: 2 of 2 solutions
To further your digitalisation efforts, you may wish to consider adopting the other digital solutions in Stage 2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</si>
  <si>
    <r>
      <t xml:space="preserve">Based on your response, you have adopted digital solutions from the following stages of the Industry Digital Plan (IDP): 
Stage 1:  1 of 8 Solutions
Stage 2:  0 of 2 solutions
Stage 3:  0 of 2 solutions
To further your digitalisation efforts, you may wish to consider adopting the other digital solutions in Stage 1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 </t>
    </r>
  </si>
  <si>
    <r>
      <t xml:space="preserve">Based on your response, you have adopted digital solutions from the following stages of the Industry Digital Plan (IDP): 
Stage 1:  0 of 8 Solutions
Stage 2:  1 of 2 solutions
Stage 3:  0 of 2 solutions
To further your digitalisation efforts, you may wish to consider adopting the other digital solutions in Stage 2, as well as solutions in Stage 1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</si>
  <si>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Based on your response, you have adopted digital solutions from the following stages of the Industry Digital Plan (IDP): 
Stage 1: 1 of 8 Solutions
Stage 2: 1 of 2 solutions
Stage 3: 0 of 2 solutions
To further your digitalisation efforts, you may wish to consider adopting the other digital solutions in Stages 1 and 2 of the </t>
    </r>
    <r>
      <rPr>
        <b/>
        <u/>
        <sz val="11"/>
        <color theme="1"/>
        <rFont val="Calibri"/>
        <family val="2"/>
        <scheme val="minor"/>
      </rPr>
      <t>IDP</t>
    </r>
    <r>
      <rPr>
        <sz val="11"/>
        <color theme="1"/>
        <rFont val="Calibri"/>
        <family val="2"/>
        <scheme val="minor"/>
      </rPr>
      <t>. Please refer to the IDP for the list of solutions and the training required to raise your employees' digital skills.</t>
    </r>
  </si>
  <si>
    <r>
      <t xml:space="preserve">Based on your response, you have adopted digital solutions from the following stages of the Industry Digital Plan (IDP): 
Stage 1:  8 of 8 Solutions
Stage 2:  1 of 2 solutions
Stage 3:  1 of 2 solutions
To further your digitalisation efforts, you may wish to consider adopting the other digital solutions in Stages 2 and 3 of the IDP. Please refer to the </t>
    </r>
    <r>
      <rPr>
        <b/>
        <u/>
        <sz val="11"/>
        <color theme="1"/>
        <rFont val="Calibri"/>
        <family val="2"/>
        <scheme val="minor"/>
      </rPr>
      <t>IDP</t>
    </r>
    <r>
      <rPr>
        <sz val="11"/>
        <color theme="1"/>
        <rFont val="Calibri"/>
        <family val="2"/>
        <scheme val="minor"/>
      </rPr>
      <t xml:space="preserve"> for the list of solutions and the training required to raise your employees' digital skills.</t>
    </r>
  </si>
  <si>
    <r>
      <t xml:space="preserve">Congratulations! You have adopted all digital solutions across the 3 Stages of the Industry Digital Plan. You may wish to make an appointment with the Principal Consultants at at </t>
    </r>
    <r>
      <rPr>
        <b/>
        <u/>
        <sz val="11"/>
        <color theme="1"/>
        <rFont val="Calibri"/>
        <family val="2"/>
        <scheme val="minor"/>
      </rPr>
      <t>SME Digital Tech Hub</t>
    </r>
    <r>
      <rPr>
        <sz val="11"/>
        <color theme="1"/>
        <rFont val="Calibri"/>
        <family val="2"/>
        <scheme val="minor"/>
      </rPr>
      <t xml:space="preserve"> to further your digitalisation efforts.</t>
    </r>
  </si>
  <si>
    <t>You may wish to make an appointment with the Principal Consultants at the SME Digital Tech Hub to further your digitalisation efforts.</t>
  </si>
  <si>
    <t>Business Capabilities</t>
  </si>
  <si>
    <t>Do you use any solution that assist your company to manage your human resources operations (e.g. employee profile, claims, leave, entitlements / benefits, appraisal, training and time attendance)?</t>
  </si>
  <si>
    <t>For every question, please choose the option that best describes your business</t>
  </si>
  <si>
    <t>Your Digital Readiness Assessment:</t>
  </si>
  <si>
    <t>Need Help?</t>
  </si>
  <si>
    <t>Get Digital Consultancy with a Business Advisor at your nearest SME Centre for advice on the solution and grant that meets your business needs.</t>
  </si>
  <si>
    <t>Be referred to the Digital Consultants at the SME Digital Tech Hub for more advanced digital needs.</t>
  </si>
  <si>
    <t>Updated on April 2019</t>
  </si>
  <si>
    <t xml:space="preserve">IMDA Sea Transport Industry Digital Plan for Harbour Craft - SME Self-Assessment Checklist - Version 1.0 </t>
  </si>
  <si>
    <t xml:space="preserve">Based on your response, you have not adopted any of the digital solutions specified in the Sea Transport Harbour Craft Industry Digital Plan.  </t>
  </si>
  <si>
    <t xml:space="preserve">You have adopted digital solutions from the following stages of the Sea Transport Harbour Craft Industry Digital Plan (IDP): </t>
  </si>
  <si>
    <t xml:space="preserve">Congratulations! You have adopted all digital solutions across the 3 Stages of the Industry Digital Plan. </t>
  </si>
  <si>
    <r>
      <t xml:space="preserve">Identify the training required to raise your employees' digital skills using the </t>
    </r>
    <r>
      <rPr>
        <sz val="11"/>
        <color rgb="FF0070C0"/>
        <rFont val="Calibri"/>
        <family val="2"/>
        <scheme val="minor"/>
      </rPr>
      <t>Sea Transport Ship Agency Industry Digital Plan</t>
    </r>
    <r>
      <rPr>
        <sz val="11"/>
        <color theme="1"/>
        <rFont val="Calibri"/>
        <family val="2"/>
        <scheme val="minor"/>
      </rPr>
      <t xml:space="preserve">. </t>
    </r>
  </si>
  <si>
    <r>
      <t xml:space="preserve">Adopt digital solutions in </t>
    </r>
    <r>
      <rPr>
        <b/>
        <sz val="11"/>
        <color theme="1"/>
        <rFont val="Calibri"/>
        <family val="2"/>
        <scheme val="minor"/>
      </rPr>
      <t>Stage 1</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</si>
  <si>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t>
    </r>
    <r>
      <rPr>
        <b/>
        <sz val="11"/>
        <color theme="1"/>
        <rFont val="Calibri"/>
        <family val="2"/>
        <scheme val="minor"/>
      </rPr>
      <t>Stage 1</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</si>
  <si>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digital solutions in </t>
    </r>
    <r>
      <rPr>
        <b/>
        <sz val="11"/>
        <color theme="1"/>
        <rFont val="Calibri"/>
        <family val="2"/>
        <scheme val="minor"/>
      </rPr>
      <t>Stage 2</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</si>
  <si>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t>
    </r>
    <r>
      <rPr>
        <b/>
        <sz val="11"/>
        <color theme="1"/>
        <rFont val="Calibri"/>
        <family val="2"/>
        <scheme val="minor"/>
      </rPr>
      <t>Stage 2</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</si>
  <si>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other digital solutions in </t>
    </r>
    <r>
      <rPr>
        <b/>
        <sz val="11"/>
        <color theme="1"/>
        <rFont val="Calibri"/>
        <family val="2"/>
        <scheme val="minor"/>
      </rPr>
      <t>Stage 2, as well as solution in Stage 1</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</si>
  <si>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t>
    </r>
    <r>
      <rPr>
        <b/>
        <sz val="11"/>
        <color theme="1"/>
        <rFont val="Calibri"/>
        <family val="2"/>
        <scheme val="minor"/>
      </rPr>
      <t>Stages 1 and 2</t>
    </r>
    <r>
      <rPr>
        <sz val="11"/>
        <color theme="1"/>
        <rFont val="Calibri"/>
        <family val="2"/>
        <scheme val="minor"/>
      </rPr>
      <t xml:space="preserve"> of the </t>
    </r>
    <r>
      <rPr>
        <sz val="11"/>
        <color rgb="FF0070C0"/>
        <rFont val="Calibri"/>
        <family val="2"/>
        <scheme val="minor"/>
      </rPr>
      <t>Sea Transport Ship Agency Industry Digital Plan</t>
    </r>
    <r>
      <rPr>
        <sz val="11"/>
        <color theme="1"/>
        <rFont val="Calibri"/>
        <family val="2"/>
        <scheme val="minor"/>
      </rPr>
      <t xml:space="preserve">. </t>
    </r>
  </si>
  <si>
    <r>
      <t xml:space="preserve">Adopt the other digital solutions in </t>
    </r>
    <r>
      <rPr>
        <b/>
        <sz val="11"/>
        <color theme="1"/>
        <rFont val="Calibri"/>
        <family val="2"/>
        <scheme val="minor"/>
      </rPr>
      <t xml:space="preserve">Stages 2 </t>
    </r>
    <r>
      <rPr>
        <sz val="11"/>
        <color theme="1"/>
        <rFont val="Calibri"/>
        <family val="2"/>
        <scheme val="minor"/>
      </rPr>
      <t xml:space="preserve">of the </t>
    </r>
    <r>
      <rPr>
        <sz val="11"/>
        <color rgb="FF0070C0"/>
        <rFont val="Calibri"/>
        <family val="2"/>
        <scheme val="minor"/>
      </rPr>
      <t>Sea Transport Ship Agency Industry Digital Plan</t>
    </r>
    <r>
      <rPr>
        <sz val="11"/>
        <color theme="1"/>
        <rFont val="Calibri"/>
        <family val="2"/>
        <scheme val="minor"/>
      </rPr>
      <t xml:space="preserve">. </t>
    </r>
  </si>
  <si>
    <t>Sea Transport - Harbour Craft</t>
  </si>
  <si>
    <t>count</t>
  </si>
  <si>
    <t>Count</t>
  </si>
  <si>
    <t>SME Self-Asssessment Checklist</t>
  </si>
  <si>
    <t>stage 1</t>
  </si>
  <si>
    <t>stage 2</t>
  </si>
  <si>
    <t>Company Name:</t>
  </si>
  <si>
    <t>&lt;Optional&gt;</t>
  </si>
  <si>
    <t>stage 1-2</t>
  </si>
  <si>
    <t>stage 2-3</t>
  </si>
  <si>
    <t>Instructions</t>
  </si>
  <si>
    <t>1.The purpose of the self-assessment checklist is for you to assess your digital readiness.</t>
  </si>
  <si>
    <t>stage 3</t>
  </si>
  <si>
    <r>
      <t xml:space="preserve">2. Please complete </t>
    </r>
    <r>
      <rPr>
        <b/>
        <sz val="11"/>
        <color theme="1"/>
        <rFont val="Calibri"/>
        <family val="2"/>
        <scheme val="minor"/>
      </rPr>
      <t>ALL</t>
    </r>
    <r>
      <rPr>
        <sz val="11"/>
        <color theme="1"/>
        <rFont val="Calibri"/>
        <family val="2"/>
        <scheme val="minor"/>
      </rPr>
      <t xml:space="preserve"> the questions in this checklist for an accurate assessment. </t>
    </r>
  </si>
  <si>
    <t>3. Your "Digital Readiness Assessment" and the "Recommendation" will be provided at the end of this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</si>
</sst>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2"/>
      <color theme="1"/>
      <name val="Calibri"/>
      <family val="2"/>
      <scheme val="minor"/>
    </font>
    <font>
      <sz val="12"/>
      <name val="Calibri"/>
      <family val="2"/>
      <scheme val="minor"/>
    </font>
    <font>
      <sz val="12"/>
      <color theme="0"/>
      <name val="Calibri"/>
      <family val="2"/>
      <scheme val="minor"/>
    </font>
    <font>
      <b/>
      <sz val="12"/>
      <color theme="1"/>
      <name val="Calibri"/>
      <family val="2"/>
      <scheme val="minor"/>
    </font>
    <font>
      <b/>
      <sz val="12"/>
      <color theme="0"/>
      <name val="Calibri"/>
      <family val="2"/>
      <scheme val="minor"/>
    </font>
    <font>
      <b/>
      <sz val="11"/>
      <color theme="1"/>
      <name val="Calibri"/>
      <family val="2"/>
      <scheme val="minor"/>
    </font>
    <font>
      <b/>
      <u/>
      <sz val="11"/>
      <color theme="1"/>
      <name val="Calibri"/>
      <family val="2"/>
      <scheme val="minor"/>
    </font>
    <font>
      <sz val="11"/>
      <color rgb="FF0070C0"/>
      <name val="Calibri"/>
      <family val="2"/>
      <scheme val="minor"/>
    </font>
    <font>
      <b/>
      <sz val="8"/>
      <color indexed="81"/>
      <name val="Tahoma"/>
      <charset val="1"/>
    </font>
    <font>
      <sz val="8"/>
      <color indexed="81"/>
      <name val="Tahoma"/>
      <charset val="1"/>
    </font>
    <font>
      <b/>
      <sz val="9"/>
      <color indexed="81"/>
      <name val="Tahoma"/>
      <family val="2"/>
    </font>
    <font>
      <sz val="9"/>
      <color indexed="81"/>
      <name val="Tahoma"/>
      <family val="2"/>
    </font>
    <font>
      <b/>
      <i/>
      <sz val="12"/>
      <color theme="1"/>
      <name val="Calibri"/>
      <family val="2"/>
      <scheme val="minor"/>
    </font>
    <font>
      <u/>
      <sz val="11"/>
      <color theme="10"/>
      <name val="Calibri"/>
      <family val="2"/>
      <scheme val="minor"/>
    </font>
    <font>
      <sz val="11"/>
      <color theme="10"/>
      <name val="Calibri"/>
      <family val="2"/>
      <scheme val="minor"/>
    </font>
    <font>
      <b/>
      <sz val="11"/>
      <color theme="0"/>
      <name val="Calibri"/>
      <family val="2"/>
      <scheme val="minor"/>
    </font>
    <font>
      <i/>
      <sz val="12"/>
      <color theme="1"/>
      <name val="Calibri"/>
      <family val="2"/>
      <scheme val="minor"/>
    </font>
    <font>
      <b/>
      <u/>
      <sz val="12"/>
      <color theme="1"/>
      <name val="Calibri"/>
      <family val="2"/>
      <scheme val="minor"/>
    </font>
  </fonts>
  <fills count="9">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8" tint="-0.249977111117893"/>
        <bgColor indexed="64"/>
      </patternFill>
    </fill>
    <fill>
      <patternFill patternType="solid">
        <fgColor theme="4"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4" fillId="0" borderId="0" applyNumberFormat="0" applyFill="0" applyBorder="0" applyAlignment="0" applyProtection="0"/>
  </cellStyleXfs>
  <cellXfs count="85">
    <xf numFmtId="0" fontId="0" fillId="0" borderId="0" xfId="0"/>
    <xf numFmtId="0" fontId="1" fillId="0" borderId="0" xfId="0" applyFont="1" applyFill="1" applyAlignment="1" applyProtection="1"/>
    <xf numFmtId="0" fontId="2" fillId="0" borderId="0" xfId="0" applyFont="1" applyFill="1" applyAlignment="1" applyProtection="1">
      <alignment horizontal="left" vertical="top" wrapText="1"/>
    </xf>
    <xf numFmtId="0" fontId="3" fillId="0" borderId="0" xfId="0" applyFont="1" applyFill="1" applyAlignment="1" applyProtection="1"/>
    <xf numFmtId="0" fontId="1" fillId="0" borderId="0" xfId="0" applyFont="1" applyFill="1" applyAlignment="1" applyProtection="1">
      <alignment horizontal="left"/>
    </xf>
    <xf numFmtId="0" fontId="5" fillId="2" borderId="1" xfId="0" applyFont="1" applyFill="1" applyBorder="1" applyAlignment="1" applyProtection="1">
      <alignment horizontal="left" vertical="top" wrapText="1"/>
    </xf>
    <xf numFmtId="0" fontId="2" fillId="3" borderId="1" xfId="0" applyFont="1" applyFill="1" applyBorder="1" applyAlignment="1" applyProtection="1">
      <alignment vertical="top" wrapText="1"/>
    </xf>
    <xf numFmtId="0" fontId="2" fillId="3" borderId="1" xfId="0" applyFont="1" applyFill="1" applyBorder="1" applyAlignment="1" applyProtection="1">
      <alignment horizontal="left" vertical="top" wrapText="1"/>
    </xf>
    <xf numFmtId="0" fontId="3" fillId="0" borderId="0" xfId="0" applyFont="1" applyFill="1" applyAlignment="1" applyProtection="1">
      <alignment vertical="top"/>
    </xf>
    <xf numFmtId="0" fontId="1" fillId="0" borderId="0" xfId="0" applyFont="1" applyFill="1" applyAlignment="1" applyProtection="1">
      <alignment vertical="top"/>
    </xf>
    <xf numFmtId="0" fontId="2" fillId="4" borderId="1" xfId="0" applyFont="1" applyFill="1" applyBorder="1" applyAlignment="1" applyProtection="1">
      <alignment vertical="top" wrapText="1"/>
    </xf>
    <xf numFmtId="0" fontId="2" fillId="4" borderId="1" xfId="0" applyFont="1" applyFill="1" applyBorder="1" applyAlignment="1" applyProtection="1">
      <alignment horizontal="left" vertical="top" wrapText="1"/>
    </xf>
    <xf numFmtId="0" fontId="3" fillId="0" borderId="0" xfId="0" applyFont="1" applyFill="1" applyProtection="1"/>
    <xf numFmtId="0" fontId="1" fillId="0" borderId="0" xfId="0" applyFont="1" applyFill="1" applyProtection="1"/>
    <xf numFmtId="0" fontId="1" fillId="0" borderId="0" xfId="0" applyFont="1" applyFill="1" applyAlignment="1" applyProtection="1">
      <alignment horizontal="left" wrapText="1"/>
    </xf>
    <xf numFmtId="0" fontId="2" fillId="3" borderId="1" xfId="0" applyFont="1" applyFill="1" applyBorder="1" applyAlignment="1" applyProtection="1">
      <alignment vertical="top"/>
    </xf>
    <xf numFmtId="0" fontId="2" fillId="4" borderId="1" xfId="0" applyFont="1" applyFill="1" applyBorder="1" applyAlignment="1" applyProtection="1">
      <alignment vertical="top"/>
    </xf>
    <xf numFmtId="0" fontId="1" fillId="5" borderId="1" xfId="0" applyFont="1" applyFill="1" applyBorder="1" applyAlignment="1" applyProtection="1">
      <alignment vertical="top"/>
    </xf>
    <xf numFmtId="0" fontId="0" fillId="0" borderId="0" xfId="0" applyAlignment="1"/>
    <xf numFmtId="0" fontId="0" fillId="0" borderId="0" xfId="0" applyAlignment="1">
      <alignment vertical="top"/>
    </xf>
    <xf numFmtId="0" fontId="0" fillId="0" borderId="0" xfId="0" quotePrefix="1" applyAlignment="1">
      <alignment vertical="top" wrapText="1"/>
    </xf>
    <xf numFmtId="0" fontId="0" fillId="0" borderId="0" xfId="0" applyFill="1" applyBorder="1" applyAlignment="1">
      <alignment vertical="top"/>
    </xf>
    <xf numFmtId="0" fontId="0" fillId="0" borderId="0" xfId="0" applyFill="1" applyAlignment="1">
      <alignment horizontal="center" vertical="top"/>
    </xf>
    <xf numFmtId="0" fontId="6" fillId="0" borderId="0" xfId="0" applyFont="1" applyFill="1" applyAlignment="1">
      <alignment horizontal="center" vertical="top"/>
    </xf>
    <xf numFmtId="0" fontId="0" fillId="0" borderId="0" xfId="0" applyFill="1" applyAlignment="1">
      <alignment horizontal="left" vertical="top" wrapText="1"/>
    </xf>
    <xf numFmtId="0" fontId="0" fillId="0" borderId="0" xfId="0" applyFill="1" applyAlignment="1">
      <alignment horizontal="left" vertical="top"/>
    </xf>
    <xf numFmtId="0" fontId="0" fillId="0" borderId="0" xfId="0" quotePrefix="1" applyFill="1" applyAlignment="1">
      <alignment horizontal="left" vertical="top" wrapText="1"/>
    </xf>
    <xf numFmtId="0" fontId="0" fillId="0" borderId="0" xfId="0" applyFill="1" applyAlignment="1">
      <alignment horizontal="center" vertical="top" wrapText="1"/>
    </xf>
    <xf numFmtId="0" fontId="1" fillId="5" borderId="1" xfId="0" applyFont="1" applyFill="1" applyBorder="1" applyAlignment="1" applyProtection="1">
      <alignment vertical="top" wrapText="1"/>
    </xf>
    <xf numFmtId="0" fontId="1" fillId="5" borderId="1" xfId="0" applyFont="1" applyFill="1" applyBorder="1" applyAlignment="1" applyProtection="1">
      <alignment horizontal="left" vertical="top" wrapText="1"/>
    </xf>
    <xf numFmtId="0" fontId="2" fillId="5" borderId="1" xfId="0" applyFont="1" applyFill="1" applyBorder="1" applyAlignment="1" applyProtection="1">
      <alignment vertical="top" wrapText="1"/>
    </xf>
    <xf numFmtId="0" fontId="2" fillId="5" borderId="1" xfId="0" applyFont="1" applyFill="1" applyBorder="1" applyAlignment="1" applyProtection="1">
      <alignment horizontal="left" vertical="top" wrapText="1"/>
    </xf>
    <xf numFmtId="0" fontId="5" fillId="2" borderId="1" xfId="0" applyFont="1" applyFill="1" applyBorder="1" applyAlignment="1" applyProtection="1">
      <alignment vertical="top" wrapText="1"/>
    </xf>
    <xf numFmtId="0" fontId="1" fillId="6" borderId="0" xfId="0" applyFont="1" applyFill="1" applyAlignment="1" applyProtection="1"/>
    <xf numFmtId="0" fontId="1" fillId="0" borderId="0" xfId="0" applyFont="1" applyFill="1" applyAlignment="1" applyProtection="1">
      <alignment horizontal="center" vertical="top"/>
    </xf>
    <xf numFmtId="0" fontId="1" fillId="6" borderId="0" xfId="0" applyFont="1" applyFill="1" applyAlignment="1" applyProtection="1">
      <alignment horizontal="center" vertical="top"/>
    </xf>
    <xf numFmtId="0" fontId="1" fillId="0" borderId="0" xfId="0" applyFont="1" applyFill="1" applyAlignment="1" applyProtection="1">
      <alignment horizontal="center"/>
    </xf>
    <xf numFmtId="0" fontId="1" fillId="6" borderId="0" xfId="0" applyFont="1" applyFill="1" applyAlignment="1" applyProtection="1">
      <alignment horizontal="right"/>
    </xf>
    <xf numFmtId="0" fontId="13" fillId="8" borderId="5" xfId="0" quotePrefix="1" applyFont="1" applyFill="1" applyBorder="1" applyAlignment="1" applyProtection="1">
      <alignment vertical="center"/>
    </xf>
    <xf numFmtId="0" fontId="13" fillId="8" borderId="0" xfId="0" quotePrefix="1" applyFont="1" applyFill="1" applyBorder="1" applyAlignment="1" applyProtection="1">
      <alignment vertical="center"/>
    </xf>
    <xf numFmtId="0" fontId="13" fillId="8" borderId="6" xfId="0" quotePrefix="1" applyFont="1" applyFill="1" applyBorder="1" applyAlignment="1" applyProtection="1">
      <alignment vertical="center"/>
    </xf>
    <xf numFmtId="0" fontId="13" fillId="8" borderId="5" xfId="0" applyFont="1" applyFill="1" applyBorder="1" applyAlignment="1" applyProtection="1">
      <alignment horizontal="left" vertical="center"/>
    </xf>
    <xf numFmtId="0" fontId="13" fillId="8" borderId="0" xfId="0" applyFont="1" applyFill="1" applyBorder="1" applyAlignment="1" applyProtection="1">
      <alignment horizontal="left" vertical="center"/>
    </xf>
    <xf numFmtId="0" fontId="13" fillId="8" borderId="6" xfId="0" applyFont="1" applyFill="1" applyBorder="1" applyAlignment="1" applyProtection="1">
      <alignment horizontal="left" vertical="center"/>
    </xf>
    <xf numFmtId="0" fontId="15" fillId="8" borderId="5" xfId="1" applyFont="1" applyFill="1" applyBorder="1" applyAlignment="1" applyProtection="1">
      <alignment horizontal="left" vertical="center"/>
    </xf>
    <xf numFmtId="0" fontId="13" fillId="8" borderId="7" xfId="0" applyFont="1" applyFill="1" applyBorder="1" applyAlignment="1" applyProtection="1">
      <alignment horizontal="left" vertical="center"/>
    </xf>
    <xf numFmtId="0" fontId="13" fillId="8" borderId="8" xfId="0" applyFont="1" applyFill="1" applyBorder="1" applyAlignment="1" applyProtection="1">
      <alignment horizontal="left" vertical="center"/>
    </xf>
    <xf numFmtId="0" fontId="13" fillId="8" borderId="9" xfId="0" applyFont="1" applyFill="1" applyBorder="1" applyAlignment="1" applyProtection="1">
      <alignment horizontal="left" vertical="center"/>
    </xf>
    <xf numFmtId="0" fontId="0" fillId="0" borderId="0" xfId="0" applyFont="1" applyProtection="1"/>
    <xf numFmtId="0" fontId="0" fillId="0" borderId="0" xfId="0" applyFont="1" applyAlignment="1" applyProtection="1">
      <alignment horizontal="center" wrapText="1"/>
    </xf>
    <xf numFmtId="0" fontId="0" fillId="0" borderId="0" xfId="0" applyFont="1" applyAlignment="1" applyProtection="1">
      <alignment horizontal="right" vertical="center"/>
    </xf>
    <xf numFmtId="0" fontId="0" fillId="6" borderId="0" xfId="0" applyFill="1" applyAlignment="1">
      <alignment horizontal="center" vertical="top"/>
    </xf>
    <xf numFmtId="0" fontId="1" fillId="0" borderId="0" xfId="0" applyFont="1" applyAlignment="1" applyProtection="1"/>
    <xf numFmtId="0" fontId="1" fillId="0" borderId="0" xfId="0" applyFont="1" applyAlignment="1" applyProtection="1">
      <alignment horizontal="left" vertical="top"/>
    </xf>
    <xf numFmtId="0" fontId="4" fillId="0" borderId="0" xfId="0" applyFont="1" applyAlignment="1" applyProtection="1">
      <alignment horizontal="center" vertical="center"/>
    </xf>
    <xf numFmtId="0" fontId="3" fillId="0" borderId="0" xfId="0" applyFont="1" applyAlignment="1" applyProtection="1"/>
    <xf numFmtId="0" fontId="3" fillId="0" borderId="0" xfId="0" applyFont="1" applyAlignment="1" applyProtection="1">
      <alignment horizontal="center"/>
    </xf>
    <xf numFmtId="0" fontId="4" fillId="0" borderId="0" xfId="0" applyFont="1" applyAlignment="1" applyProtection="1">
      <alignment horizontal="left" vertical="center"/>
    </xf>
    <xf numFmtId="0" fontId="4" fillId="0" borderId="0" xfId="0" applyFont="1" applyAlignment="1" applyProtection="1">
      <alignment vertical="center"/>
    </xf>
    <xf numFmtId="0" fontId="5" fillId="0" borderId="0" xfId="0" applyFont="1" applyAlignment="1" applyProtection="1">
      <alignment vertical="center"/>
    </xf>
    <xf numFmtId="0" fontId="5" fillId="0" borderId="0" xfId="0" applyFont="1" applyAlignment="1" applyProtection="1">
      <alignment horizontal="center" vertical="center"/>
    </xf>
    <xf numFmtId="0" fontId="17" fillId="0" borderId="0" xfId="0" applyFont="1" applyBorder="1" applyAlignment="1" applyProtection="1">
      <alignment vertical="center"/>
    </xf>
    <xf numFmtId="0" fontId="18" fillId="0" borderId="0" xfId="0" applyFont="1" applyAlignment="1" applyProtection="1">
      <alignment vertical="center"/>
    </xf>
    <xf numFmtId="0" fontId="16" fillId="0" borderId="0" xfId="0" applyFont="1" applyAlignment="1" applyProtection="1">
      <alignment vertical="center"/>
    </xf>
    <xf numFmtId="0" fontId="16" fillId="0" borderId="0" xfId="0" applyFont="1" applyAlignment="1" applyProtection="1">
      <alignment horizontal="center" vertical="center"/>
    </xf>
    <xf numFmtId="0" fontId="6" fillId="0" borderId="0" xfId="0" applyFont="1" applyAlignment="1" applyProtection="1">
      <alignment vertical="center"/>
    </xf>
    <xf numFmtId="0" fontId="4" fillId="0" borderId="0" xfId="0" applyFont="1" applyAlignment="1" applyProtection="1">
      <alignment horizontal="left" vertical="center"/>
    </xf>
    <xf numFmtId="0" fontId="17" fillId="0" borderId="10" xfId="0" applyFont="1" applyBorder="1" applyAlignment="1" applyProtection="1">
      <alignment vertical="center"/>
      <protection locked="0"/>
    </xf>
    <xf numFmtId="0" fontId="17" fillId="0" borderId="11" xfId="0" applyFont="1" applyBorder="1" applyAlignment="1" applyProtection="1">
      <alignment vertical="center"/>
      <protection locked="0"/>
    </xf>
    <xf numFmtId="0" fontId="0" fillId="0" borderId="0" xfId="0" applyFont="1" applyFill="1" applyAlignment="1" applyProtection="1">
      <alignment horizontal="left" vertical="center" wrapText="1"/>
    </xf>
    <xf numFmtId="0" fontId="0" fillId="0" borderId="0" xfId="0" applyFont="1" applyAlignment="1" applyProtection="1">
      <alignment horizontal="left" vertical="center" wrapText="1"/>
    </xf>
    <xf numFmtId="0" fontId="13" fillId="8" borderId="5" xfId="0" quotePrefix="1" applyFont="1" applyFill="1" applyBorder="1" applyAlignment="1" applyProtection="1">
      <alignment horizontal="left" vertical="center" wrapText="1"/>
    </xf>
    <xf numFmtId="0" fontId="13" fillId="8" borderId="0" xfId="0" quotePrefix="1" applyFont="1" applyFill="1" applyBorder="1" applyAlignment="1" applyProtection="1">
      <alignment horizontal="left" vertical="center" wrapText="1"/>
    </xf>
    <xf numFmtId="0" fontId="13" fillId="8" borderId="6" xfId="0" quotePrefix="1" applyFont="1" applyFill="1" applyBorder="1" applyAlignment="1" applyProtection="1">
      <alignment horizontal="left" vertical="center" wrapText="1"/>
    </xf>
    <xf numFmtId="0" fontId="5" fillId="7" borderId="2" xfId="0" applyFont="1" applyFill="1" applyBorder="1" applyAlignment="1" applyProtection="1">
      <alignment horizontal="left" vertical="top"/>
    </xf>
    <xf numFmtId="0" fontId="5" fillId="7" borderId="3" xfId="0" applyFont="1" applyFill="1" applyBorder="1" applyAlignment="1" applyProtection="1">
      <alignment horizontal="left" vertical="top"/>
    </xf>
    <xf numFmtId="0" fontId="5" fillId="7" borderId="4" xfId="0" applyFont="1" applyFill="1" applyBorder="1" applyAlignment="1" applyProtection="1">
      <alignment horizontal="left" vertical="top"/>
    </xf>
    <xf numFmtId="0" fontId="13" fillId="8" borderId="5" xfId="0" quotePrefix="1" applyFont="1" applyFill="1" applyBorder="1" applyAlignment="1" applyProtection="1">
      <alignment horizontal="left" vertical="center"/>
    </xf>
    <xf numFmtId="0" fontId="13" fillId="8" borderId="0" xfId="0" quotePrefix="1" applyFont="1" applyFill="1" applyBorder="1" applyAlignment="1" applyProtection="1">
      <alignment horizontal="left" vertical="center"/>
    </xf>
    <xf numFmtId="0" fontId="13" fillId="8" borderId="6" xfId="0" quotePrefix="1" applyFont="1" applyFill="1" applyBorder="1" applyAlignment="1" applyProtection="1">
      <alignment horizontal="left" vertical="center"/>
    </xf>
    <xf numFmtId="0" fontId="13" fillId="8" borderId="7" xfId="0" quotePrefix="1" applyFont="1" applyFill="1" applyBorder="1" applyAlignment="1" applyProtection="1">
      <alignment horizontal="left" vertical="center" wrapText="1"/>
    </xf>
    <xf numFmtId="0" fontId="13" fillId="8" borderId="8" xfId="0" quotePrefix="1" applyFont="1" applyFill="1" applyBorder="1" applyAlignment="1" applyProtection="1">
      <alignment horizontal="left" vertical="center" wrapText="1"/>
    </xf>
    <xf numFmtId="0" fontId="13" fillId="8" borderId="9" xfId="0" quotePrefix="1" applyFont="1" applyFill="1" applyBorder="1" applyAlignment="1" applyProtection="1">
      <alignment horizontal="left" vertical="center" wrapText="1"/>
    </xf>
    <xf numFmtId="0" fontId="6" fillId="0" borderId="0" xfId="0" applyFont="1" applyFill="1" applyAlignment="1">
      <alignment horizontal="center" vertical="top"/>
    </xf>
    <xf numFmtId="0" fontId="0" fillId="0" borderId="0" xfId="0" applyFill="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1055352</xdr:colOff>
      <xdr:row>0</xdr:row>
      <xdr:rowOff>125215</xdr:rowOff>
    </xdr:from>
    <xdr:to>
      <xdr:col>6</xdr:col>
      <xdr:colOff>1931348</xdr:colOff>
      <xdr:row>4</xdr:row>
      <xdr:rowOff>59674</xdr:rowOff>
    </xdr:to>
    <xdr:pic>
      <xdr:nvPicPr>
        <xdr:cNvPr id="2" name="Picture 1"/>
        <xdr:cNvPicPr/>
      </xdr:nvPicPr>
      <xdr:blipFill>
        <a:blip xmlns:r="http://schemas.openxmlformats.org/officeDocument/2006/relationships" r:embed="rId1" cstate="print"/>
        <a:stretch>
          <a:fillRect/>
        </a:stretch>
      </xdr:blipFill>
      <xdr:spPr>
        <a:xfrm>
          <a:off x="11778803" y="125215"/>
          <a:ext cx="875996" cy="819882"/>
        </a:xfrm>
        <a:prstGeom prst="rect">
          <a:avLst/>
        </a:prstGeom>
      </xdr:spPr>
    </xdr:pic>
    <xdr:clientData/>
  </xdr:twoCellAnchor>
  <xdr:twoCellAnchor>
    <xdr:from>
      <xdr:col>0</xdr:col>
      <xdr:colOff>563450</xdr:colOff>
      <xdr:row>0</xdr:row>
      <xdr:rowOff>53662</xdr:rowOff>
    </xdr:from>
    <xdr:to>
      <xdr:col>2</xdr:col>
      <xdr:colOff>563451</xdr:colOff>
      <xdr:row>3</xdr:row>
      <xdr:rowOff>220611</xdr:rowOff>
    </xdr:to>
    <xdr:pic>
      <xdr:nvPicPr>
        <xdr:cNvPr id="3" name="WordPictureWatermark1" descr="IMDA_Letterhead_FA Internal-03 copy"/>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922" t="3303" r="65790" b="90515"/>
        <a:stretch/>
      </xdr:blipFill>
      <xdr:spPr bwMode="auto">
        <a:xfrm>
          <a:off x="563450" y="53662"/>
          <a:ext cx="2271691" cy="757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da.gov.sg/sea-transport-idp" TargetMode="External"/><Relationship Id="rId7" Type="http://schemas.openxmlformats.org/officeDocument/2006/relationships/drawing" Target="../drawings/drawing1.xml"/><Relationship Id="rId2" Type="http://schemas.openxmlformats.org/officeDocument/2006/relationships/hyperlink" Target="https://www.imda.gov.sg/sea-transport-idp" TargetMode="External"/><Relationship Id="rId1" Type="http://schemas.openxmlformats.org/officeDocument/2006/relationships/hyperlink" Target="http://www.mpa.gov.sg/" TargetMode="External"/><Relationship Id="rId6" Type="http://schemas.openxmlformats.org/officeDocument/2006/relationships/printerSettings" Target="../printerSettings/printerSettings1.bin"/><Relationship Id="rId5" Type="http://schemas.openxmlformats.org/officeDocument/2006/relationships/hyperlink" Target="http://www.digitaltechhub.sg/" TargetMode="External"/><Relationship Id="rId4" Type="http://schemas.openxmlformats.org/officeDocument/2006/relationships/hyperlink" Target="http://www.enterprisesg.gov.sg/contact"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43"/>
  <sheetViews>
    <sheetView showGridLines="0" showRowColHeaders="0" tabSelected="1" zoomScale="71" zoomScaleNormal="71" workbookViewId="0">
      <selection activeCell="G16" sqref="G16"/>
    </sheetView>
  </sheetViews>
  <sheetFormatPr defaultColWidth="9.1796875" defaultRowHeight="15.5" x14ac:dyDescent="0.35"/>
  <cols>
    <col min="1" max="1" width="9.1796875" style="13"/>
    <col min="2" max="2" width="23.36328125" style="13" customWidth="1"/>
    <col min="3" max="3" width="10.1796875" style="13" customWidth="1"/>
    <col min="4" max="4" width="32.54296875" style="13" customWidth="1"/>
    <col min="5" max="5" width="4.453125" style="14" customWidth="1"/>
    <col min="6" max="6" width="73.7265625" style="13" customWidth="1"/>
    <col min="7" max="7" width="31.36328125" style="2" bestFit="1" customWidth="1"/>
    <col min="8" max="9" width="9.1796875" style="12"/>
    <col min="10" max="13" width="0" style="13" hidden="1" customWidth="1"/>
    <col min="14" max="16384" width="9.1796875" style="13"/>
  </cols>
  <sheetData>
    <row r="4" spans="2:14" s="52" customFormat="1" ht="23.5" customHeight="1" x14ac:dyDescent="0.35">
      <c r="D4" s="53"/>
      <c r="F4" s="54"/>
      <c r="G4" s="55"/>
      <c r="H4" s="55" t="s">
        <v>69</v>
      </c>
      <c r="I4" s="55">
        <v>0</v>
      </c>
      <c r="J4" s="55" t="s">
        <v>70</v>
      </c>
      <c r="K4" s="55">
        <v>0</v>
      </c>
      <c r="L4" s="56" t="s">
        <v>70</v>
      </c>
      <c r="M4" s="55">
        <v>0</v>
      </c>
      <c r="N4" s="55"/>
    </row>
    <row r="5" spans="2:14" s="58" customFormat="1" ht="14.5" customHeight="1" x14ac:dyDescent="0.35">
      <c r="B5" s="66" t="s">
        <v>71</v>
      </c>
      <c r="C5" s="66"/>
      <c r="D5" s="57"/>
      <c r="F5" s="54"/>
      <c r="G5" s="59"/>
      <c r="H5" s="59">
        <v>0</v>
      </c>
      <c r="I5" s="59" t="s">
        <v>6</v>
      </c>
      <c r="J5" s="59">
        <v>0</v>
      </c>
      <c r="K5" s="59" t="s">
        <v>6</v>
      </c>
      <c r="L5" s="60">
        <v>0</v>
      </c>
      <c r="M5" s="59" t="s">
        <v>6</v>
      </c>
      <c r="N5" s="59"/>
    </row>
    <row r="6" spans="2:14" s="58" customFormat="1" ht="14.5" customHeight="1" x14ac:dyDescent="0.35">
      <c r="B6" s="58" t="s">
        <v>7</v>
      </c>
      <c r="C6" s="57" t="s">
        <v>68</v>
      </c>
      <c r="F6" s="54"/>
      <c r="G6" s="59"/>
      <c r="H6" s="59">
        <v>1</v>
      </c>
      <c r="I6" s="59" t="s">
        <v>72</v>
      </c>
      <c r="J6" s="59">
        <v>1</v>
      </c>
      <c r="K6" s="59" t="s">
        <v>73</v>
      </c>
      <c r="L6" s="60">
        <v>1</v>
      </c>
      <c r="M6" s="55" t="s">
        <v>3</v>
      </c>
      <c r="N6" s="59"/>
    </row>
    <row r="7" spans="2:14" s="58" customFormat="1" ht="9.5" customHeight="1" thickBot="1" x14ac:dyDescent="0.4">
      <c r="C7" s="57"/>
      <c r="F7" s="54"/>
      <c r="G7" s="59"/>
      <c r="H7" s="59">
        <v>2</v>
      </c>
      <c r="I7" s="59" t="s">
        <v>72</v>
      </c>
      <c r="J7" s="59">
        <v>2</v>
      </c>
      <c r="K7" s="59" t="s">
        <v>73</v>
      </c>
      <c r="L7" s="60">
        <v>2</v>
      </c>
      <c r="M7" s="59" t="s">
        <v>3</v>
      </c>
      <c r="N7" s="59"/>
    </row>
    <row r="8" spans="2:14" s="58" customFormat="1" ht="16" thickBot="1" x14ac:dyDescent="0.4">
      <c r="B8" s="58" t="s">
        <v>74</v>
      </c>
      <c r="C8" s="67" t="s">
        <v>75</v>
      </c>
      <c r="D8" s="68"/>
      <c r="G8" s="59"/>
      <c r="H8" s="59">
        <v>3</v>
      </c>
      <c r="I8" s="59" t="s">
        <v>72</v>
      </c>
      <c r="J8" s="59">
        <v>3</v>
      </c>
      <c r="K8" s="59" t="s">
        <v>73</v>
      </c>
      <c r="L8" s="60">
        <v>3</v>
      </c>
      <c r="M8" s="59" t="s">
        <v>3</v>
      </c>
      <c r="N8" s="59"/>
    </row>
    <row r="9" spans="2:14" s="58" customFormat="1" ht="7" customHeight="1" x14ac:dyDescent="0.35">
      <c r="D9" s="57"/>
      <c r="E9" s="61"/>
      <c r="F9" s="61"/>
      <c r="G9" s="59"/>
      <c r="H9" s="59">
        <v>4</v>
      </c>
      <c r="I9" s="59" t="s">
        <v>76</v>
      </c>
      <c r="J9" s="59">
        <v>4</v>
      </c>
      <c r="K9" s="59" t="s">
        <v>77</v>
      </c>
      <c r="L9" s="60"/>
      <c r="M9" s="59"/>
      <c r="N9" s="59"/>
    </row>
    <row r="10" spans="2:14" s="58" customFormat="1" ht="12" customHeight="1" x14ac:dyDescent="0.35">
      <c r="B10" s="62" t="s">
        <v>78</v>
      </c>
      <c r="D10" s="57"/>
      <c r="E10" s="61"/>
      <c r="F10" s="61"/>
      <c r="G10" s="59"/>
      <c r="H10" s="59">
        <v>5</v>
      </c>
      <c r="I10" s="59" t="s">
        <v>73</v>
      </c>
      <c r="J10" s="59">
        <v>5</v>
      </c>
      <c r="K10" s="59" t="s">
        <v>77</v>
      </c>
      <c r="L10" s="60"/>
      <c r="M10" s="59"/>
      <c r="N10" s="59"/>
    </row>
    <row r="11" spans="2:14" s="65" customFormat="1" ht="15.5" customHeight="1" x14ac:dyDescent="0.35">
      <c r="B11" s="69" t="s">
        <v>79</v>
      </c>
      <c r="C11" s="69"/>
      <c r="D11" s="69"/>
      <c r="E11" s="69"/>
      <c r="F11" s="69"/>
      <c r="G11" s="63"/>
      <c r="H11" s="59">
        <v>6</v>
      </c>
      <c r="I11" s="59" t="s">
        <v>73</v>
      </c>
      <c r="J11" s="59">
        <v>6</v>
      </c>
      <c r="K11" s="59" t="s">
        <v>80</v>
      </c>
      <c r="L11" s="64"/>
      <c r="M11" s="63"/>
      <c r="N11" s="63"/>
    </row>
    <row r="12" spans="2:14" s="65" customFormat="1" ht="14.5" customHeight="1" x14ac:dyDescent="0.35">
      <c r="B12" s="70" t="s">
        <v>81</v>
      </c>
      <c r="C12" s="70"/>
      <c r="D12" s="70"/>
      <c r="E12" s="70"/>
      <c r="F12" s="70"/>
      <c r="G12" s="63"/>
      <c r="H12" s="63"/>
      <c r="I12" s="63"/>
      <c r="J12" s="63"/>
      <c r="K12" s="63"/>
      <c r="L12" s="64"/>
      <c r="M12" s="63"/>
      <c r="N12" s="63"/>
    </row>
    <row r="13" spans="2:14" s="65" customFormat="1" ht="14.5" customHeight="1" x14ac:dyDescent="0.35">
      <c r="B13" s="69" t="s">
        <v>82</v>
      </c>
      <c r="C13" s="69"/>
      <c r="D13" s="69"/>
      <c r="E13" s="69"/>
      <c r="F13" s="69"/>
      <c r="G13" s="63"/>
      <c r="H13" s="63"/>
      <c r="I13" s="63"/>
      <c r="J13" s="63"/>
      <c r="K13" s="63"/>
      <c r="L13" s="64"/>
      <c r="M13" s="63"/>
      <c r="N13" s="63"/>
    </row>
    <row r="14" spans="2:14" s="1" customFormat="1" x14ac:dyDescent="0.35">
      <c r="E14" s="4"/>
      <c r="G14" s="2"/>
      <c r="H14" s="3"/>
      <c r="I14" s="3"/>
    </row>
    <row r="15" spans="2:14" s="9" customFormat="1" ht="46.5" x14ac:dyDescent="0.35">
      <c r="B15" s="32" t="s">
        <v>8</v>
      </c>
      <c r="C15" s="32" t="s">
        <v>9</v>
      </c>
      <c r="D15" s="32" t="s">
        <v>10</v>
      </c>
      <c r="E15" s="5" t="s">
        <v>0</v>
      </c>
      <c r="F15" s="32" t="s">
        <v>1</v>
      </c>
      <c r="G15" s="5" t="s">
        <v>50</v>
      </c>
      <c r="H15" s="8"/>
      <c r="I15" s="8"/>
    </row>
    <row r="16" spans="2:14" s="1" customFormat="1" ht="46.5" x14ac:dyDescent="0.35">
      <c r="B16" s="17" t="s">
        <v>48</v>
      </c>
      <c r="C16" s="17" t="s">
        <v>11</v>
      </c>
      <c r="D16" s="28" t="s">
        <v>23</v>
      </c>
      <c r="E16" s="29">
        <v>1</v>
      </c>
      <c r="F16" s="30" t="s">
        <v>49</v>
      </c>
      <c r="G16" s="31"/>
      <c r="H16" s="3"/>
      <c r="I16" s="3"/>
      <c r="J16" s="1" t="str">
        <f>IF(G16="Yes","Yes","No")</f>
        <v>No</v>
      </c>
      <c r="K16" s="33" t="str">
        <f>J16</f>
        <v>No</v>
      </c>
    </row>
    <row r="17" spans="2:13" s="9" customFormat="1" ht="46.5" x14ac:dyDescent="0.35">
      <c r="B17" s="15" t="s">
        <v>2</v>
      </c>
      <c r="C17" s="15" t="s">
        <v>11</v>
      </c>
      <c r="D17" s="6" t="s">
        <v>4</v>
      </c>
      <c r="E17" s="7">
        <v>2</v>
      </c>
      <c r="F17" s="6" t="s">
        <v>15</v>
      </c>
      <c r="G17" s="6"/>
      <c r="H17" s="8"/>
      <c r="I17" s="8"/>
      <c r="J17" s="34" t="str">
        <f>IF(G17="Yes", "1","0")</f>
        <v>0</v>
      </c>
      <c r="K17" s="9">
        <f>VALUE(J17)</f>
        <v>0</v>
      </c>
      <c r="L17" s="35" t="str">
        <f>IF(SUM(K17:K19)=3,"3",IF(SUM(K17:K19)&gt;=1,"1","0"))</f>
        <v>0</v>
      </c>
      <c r="M17" s="9">
        <f>VALUE(L17)</f>
        <v>0</v>
      </c>
    </row>
    <row r="18" spans="2:13" s="9" customFormat="1" ht="31" x14ac:dyDescent="0.35">
      <c r="B18" s="15" t="s">
        <v>2</v>
      </c>
      <c r="C18" s="15" t="s">
        <v>11</v>
      </c>
      <c r="D18" s="6" t="s">
        <v>13</v>
      </c>
      <c r="E18" s="7">
        <v>3</v>
      </c>
      <c r="F18" s="6" t="s">
        <v>16</v>
      </c>
      <c r="G18" s="6"/>
      <c r="H18" s="8"/>
      <c r="I18" s="8"/>
      <c r="J18" s="34" t="str">
        <f t="shared" ref="J18:J21" si="0">IF(G18="Yes", "1","0")</f>
        <v>0</v>
      </c>
      <c r="K18" s="9">
        <f t="shared" ref="K18:K21" si="1">VALUE(J18)</f>
        <v>0</v>
      </c>
    </row>
    <row r="19" spans="2:13" s="9" customFormat="1" ht="46.5" x14ac:dyDescent="0.35">
      <c r="B19" s="15" t="s">
        <v>2</v>
      </c>
      <c r="C19" s="15" t="s">
        <v>11</v>
      </c>
      <c r="D19" s="6" t="s">
        <v>14</v>
      </c>
      <c r="E19" s="7">
        <v>4</v>
      </c>
      <c r="F19" s="6" t="s">
        <v>17</v>
      </c>
      <c r="G19" s="6"/>
      <c r="H19" s="8"/>
      <c r="I19" s="8"/>
      <c r="J19" s="34" t="str">
        <f t="shared" si="0"/>
        <v>0</v>
      </c>
      <c r="K19" s="9">
        <f t="shared" si="1"/>
        <v>0</v>
      </c>
    </row>
    <row r="20" spans="2:13" s="9" customFormat="1" ht="46.5" x14ac:dyDescent="0.35">
      <c r="B20" s="16" t="s">
        <v>12</v>
      </c>
      <c r="C20" s="16" t="s">
        <v>11</v>
      </c>
      <c r="D20" s="10" t="s">
        <v>18</v>
      </c>
      <c r="E20" s="11">
        <v>5</v>
      </c>
      <c r="F20" s="10" t="s">
        <v>19</v>
      </c>
      <c r="G20" s="10"/>
      <c r="H20" s="8"/>
      <c r="I20" s="8"/>
      <c r="J20" s="34" t="str">
        <f t="shared" si="0"/>
        <v>0</v>
      </c>
      <c r="K20" s="9">
        <f t="shared" si="1"/>
        <v>0</v>
      </c>
      <c r="L20" s="35" t="str">
        <f>IF(SUM(K20:K21)=2,"2",IF(SUM(K20:K21)&gt;=1,"1","0"))</f>
        <v>0</v>
      </c>
      <c r="M20" s="9">
        <f>VALUE(L20)</f>
        <v>0</v>
      </c>
    </row>
    <row r="21" spans="2:13" s="9" customFormat="1" ht="62" x14ac:dyDescent="0.35">
      <c r="B21" s="16" t="s">
        <v>12</v>
      </c>
      <c r="C21" s="16" t="s">
        <v>11</v>
      </c>
      <c r="D21" s="10" t="s">
        <v>5</v>
      </c>
      <c r="E21" s="11">
        <v>6</v>
      </c>
      <c r="F21" s="10" t="s">
        <v>20</v>
      </c>
      <c r="G21" s="10"/>
      <c r="H21" s="8"/>
      <c r="I21" s="8"/>
      <c r="J21" s="34" t="str">
        <f t="shared" si="0"/>
        <v>0</v>
      </c>
      <c r="K21" s="9">
        <f t="shared" si="1"/>
        <v>0</v>
      </c>
    </row>
    <row r="23" spans="2:13" ht="16" thickBot="1" x14ac:dyDescent="0.4"/>
    <row r="24" spans="2:13" x14ac:dyDescent="0.35">
      <c r="B24" s="74" t="s">
        <v>51</v>
      </c>
      <c r="C24" s="75"/>
      <c r="D24" s="75"/>
      <c r="E24" s="75"/>
      <c r="F24" s="75"/>
      <c r="G24" s="76"/>
      <c r="L24" s="36"/>
      <c r="M24" s="37" t="str">
        <f>M17&amp;M20</f>
        <v>00</v>
      </c>
    </row>
    <row r="25" spans="2:13" x14ac:dyDescent="0.35">
      <c r="B25" s="71" t="str">
        <f>INDEX(Sector!E3:E12,MATCH(M24,Sector!C3:C12,0))</f>
        <v xml:space="preserve">Based on your response, you have not adopted any of the digital solutions specified in the Sea Transport Harbour Craft Industry Digital Plan.  </v>
      </c>
      <c r="C25" s="72"/>
      <c r="D25" s="72"/>
      <c r="E25" s="72"/>
      <c r="F25" s="72"/>
      <c r="G25" s="73"/>
      <c r="L25" s="36"/>
    </row>
    <row r="26" spans="2:13" ht="15.5" customHeight="1" x14ac:dyDescent="0.35">
      <c r="B26" s="38" t="str">
        <f>INDEX(Sector!H3:H12,MATCH(M24,Sector!C3:C12,0))</f>
        <v>You may wish to make an appointment with a Business Advisor at your nearest SME Centre for advice on the digital solutions that meet your business needs.</v>
      </c>
      <c r="C26" s="39"/>
      <c r="D26" s="39"/>
      <c r="E26" s="39"/>
      <c r="F26" s="39"/>
      <c r="G26" s="40"/>
      <c r="L26" s="36"/>
    </row>
    <row r="27" spans="2:13" ht="15.5" customHeight="1" x14ac:dyDescent="0.35">
      <c r="B27" s="38" t="str">
        <f>INDEX(Sector!K3:K12,MATCH(M24,Sector!C3:C12,0))</f>
        <v>If you are a newly incorporated business, you may wish to consider taking up a Start Digital Pack.</v>
      </c>
      <c r="C27" s="39"/>
      <c r="D27" s="39"/>
      <c r="E27" s="39"/>
      <c r="F27" s="39"/>
      <c r="G27" s="40"/>
      <c r="L27" s="36"/>
    </row>
    <row r="28" spans="2:13" x14ac:dyDescent="0.35">
      <c r="B28" s="71"/>
      <c r="C28" s="72"/>
      <c r="D28" s="72"/>
      <c r="E28" s="72"/>
      <c r="F28" s="72"/>
      <c r="G28" s="73"/>
      <c r="L28" s="36"/>
    </row>
    <row r="29" spans="2:13" ht="16" thickBot="1" x14ac:dyDescent="0.4">
      <c r="B29" s="80"/>
      <c r="C29" s="81"/>
      <c r="D29" s="81"/>
      <c r="E29" s="81"/>
      <c r="F29" s="81"/>
      <c r="G29" s="82"/>
      <c r="L29" s="36"/>
    </row>
    <row r="30" spans="2:13" x14ac:dyDescent="0.35">
      <c r="B30" s="74" t="s">
        <v>30</v>
      </c>
      <c r="C30" s="75"/>
      <c r="D30" s="75"/>
      <c r="E30" s="75"/>
      <c r="F30" s="75"/>
      <c r="G30" s="76"/>
      <c r="L30" s="36"/>
    </row>
    <row r="31" spans="2:13" x14ac:dyDescent="0.35">
      <c r="B31" s="71" t="str">
        <f>INDEX(Sector!L3:L12,MATCH(M24,Sector!C3:C12,0))</f>
        <v xml:space="preserve"> </v>
      </c>
      <c r="C31" s="72"/>
      <c r="D31" s="72"/>
      <c r="E31" s="72"/>
      <c r="F31" s="72"/>
      <c r="G31" s="73"/>
      <c r="L31" s="36"/>
    </row>
    <row r="32" spans="2:13" x14ac:dyDescent="0.35">
      <c r="B32" s="41"/>
      <c r="C32" s="42"/>
      <c r="D32" s="42"/>
      <c r="E32" s="42"/>
      <c r="F32" s="42"/>
      <c r="G32" s="43"/>
      <c r="L32" s="36"/>
    </row>
    <row r="33" spans="2:12" x14ac:dyDescent="0.35">
      <c r="B33" s="71" t="str">
        <f>INDEX(Gen!B2:B3,MATCH(HC!K16,Gen!A2:A3,0))</f>
        <v>Adopt business capabilities solutions such as Human Resource Management on MPA's website.</v>
      </c>
      <c r="C33" s="72"/>
      <c r="D33" s="72"/>
      <c r="E33" s="72"/>
      <c r="F33" s="72"/>
      <c r="G33" s="73"/>
      <c r="L33" s="36"/>
    </row>
    <row r="34" spans="2:12" x14ac:dyDescent="0.35">
      <c r="B34" s="41"/>
      <c r="C34" s="42"/>
      <c r="D34" s="42"/>
      <c r="E34" s="42"/>
      <c r="F34" s="42"/>
      <c r="G34" s="43"/>
      <c r="L34" s="36"/>
    </row>
    <row r="35" spans="2:12" x14ac:dyDescent="0.35">
      <c r="B35" s="71" t="str">
        <f>INDEX(Sector!N3:N12,MATCH(M24,Sector!C3:C12,0))</f>
        <v xml:space="preserve"> </v>
      </c>
      <c r="C35" s="72"/>
      <c r="D35" s="72"/>
      <c r="E35" s="72"/>
      <c r="F35" s="72"/>
      <c r="G35" s="73"/>
      <c r="L35" s="36"/>
    </row>
    <row r="36" spans="2:12" ht="16" thickBot="1" x14ac:dyDescent="0.4">
      <c r="B36" s="44"/>
      <c r="C36" s="42"/>
      <c r="D36" s="42"/>
      <c r="E36" s="42"/>
      <c r="F36" s="42"/>
      <c r="G36" s="43"/>
      <c r="L36" s="36"/>
    </row>
    <row r="37" spans="2:12" x14ac:dyDescent="0.35">
      <c r="B37" s="74" t="s">
        <v>52</v>
      </c>
      <c r="C37" s="75"/>
      <c r="D37" s="75"/>
      <c r="E37" s="75"/>
      <c r="F37" s="75"/>
      <c r="G37" s="76"/>
      <c r="L37" s="36"/>
    </row>
    <row r="38" spans="2:12" x14ac:dyDescent="0.35">
      <c r="B38" s="77" t="s">
        <v>53</v>
      </c>
      <c r="C38" s="78"/>
      <c r="D38" s="78"/>
      <c r="E38" s="78"/>
      <c r="F38" s="78"/>
      <c r="G38" s="79"/>
      <c r="L38" s="36"/>
    </row>
    <row r="39" spans="2:12" x14ac:dyDescent="0.35">
      <c r="B39" s="41"/>
      <c r="C39" s="42"/>
      <c r="D39" s="42"/>
      <c r="E39" s="42"/>
      <c r="F39" s="42"/>
      <c r="G39" s="43"/>
      <c r="L39" s="36"/>
    </row>
    <row r="40" spans="2:12" x14ac:dyDescent="0.35">
      <c r="B40" s="77" t="s">
        <v>54</v>
      </c>
      <c r="C40" s="78"/>
      <c r="D40" s="78"/>
      <c r="E40" s="78"/>
      <c r="F40" s="78"/>
      <c r="G40" s="79"/>
      <c r="L40" s="36"/>
    </row>
    <row r="41" spans="2:12" ht="10" customHeight="1" x14ac:dyDescent="0.35">
      <c r="B41" s="41"/>
      <c r="C41" s="42"/>
      <c r="D41" s="42"/>
      <c r="E41" s="42"/>
      <c r="F41" s="42"/>
      <c r="G41" s="43"/>
      <c r="L41" s="36"/>
    </row>
    <row r="42" spans="2:12" ht="31" customHeight="1" thickBot="1" x14ac:dyDescent="0.4">
      <c r="B42" s="45"/>
      <c r="C42" s="46"/>
      <c r="D42" s="46"/>
      <c r="E42" s="46"/>
      <c r="F42" s="46"/>
      <c r="G42" s="47"/>
      <c r="L42" s="36"/>
    </row>
    <row r="43" spans="2:12" x14ac:dyDescent="0.35">
      <c r="B43" s="48" t="s">
        <v>56</v>
      </c>
      <c r="C43" s="49"/>
      <c r="D43" s="48"/>
      <c r="G43" s="50" t="s">
        <v>55</v>
      </c>
      <c r="L43" s="36"/>
    </row>
  </sheetData>
  <sheetProtection algorithmName="SHA-512" hashValue="cAN67aoy7jOOtSKmyRk8unBrWPpK1opUCnNHh0z/5QOsl8aP9QU0FP7zx1evclQa7iP6uEkMpDwHIYIDSyQj9Q==" saltValue="e5kpSI68yfsjWWv97RedLg==" spinCount="100000" sheet="1" formatCells="0" formatColumns="0" formatRows="0" insertColumns="0" insertRows="0" insertHyperlinks="0" deleteColumns="0" deleteRows="0" sort="0" autoFilter="0" pivotTables="0"/>
  <protectedRanges>
    <protectedRange sqref="G16:G21" name="Range1"/>
  </protectedRanges>
  <mergeCells count="16">
    <mergeCell ref="B31:G31"/>
    <mergeCell ref="B24:G24"/>
    <mergeCell ref="B25:G25"/>
    <mergeCell ref="B28:G28"/>
    <mergeCell ref="B29:G29"/>
    <mergeCell ref="B30:G30"/>
    <mergeCell ref="B33:G33"/>
    <mergeCell ref="B35:G35"/>
    <mergeCell ref="B37:G37"/>
    <mergeCell ref="B38:G38"/>
    <mergeCell ref="B40:G40"/>
    <mergeCell ref="B5:C5"/>
    <mergeCell ref="C8:D8"/>
    <mergeCell ref="B11:F11"/>
    <mergeCell ref="B12:F12"/>
    <mergeCell ref="B13:F13"/>
  </mergeCells>
  <hyperlinks>
    <hyperlink ref="B33" r:id="rId1" display="http://www.mpa.gov.sg/"/>
    <hyperlink ref="B31" r:id="rId2" display="https://www.imda.gov.sg/sea-transport-idp"/>
    <hyperlink ref="B35" r:id="rId3" display="https://www.imda.gov.sg/sea-transport-idp"/>
    <hyperlink ref="B38" r:id="rId4"/>
    <hyperlink ref="B40" r:id="rId5"/>
  </hyperlinks>
  <pageMargins left="0.7" right="0.7" top="0.75" bottom="0.75" header="0.3" footer="0.3"/>
  <pageSetup orientation="portrait" r:id="rId6"/>
  <drawing r:id="rId7"/>
  <extLst>
    <ext xmlns:x14="http://schemas.microsoft.com/office/spreadsheetml/2009/9/main" uri="{CCE6A557-97BC-4b89-ADB6-D9C93CAAB3DF}">
      <x14:dataValidations xmlns:xm="http://schemas.microsoft.com/office/excel/2006/main" count="1">
        <x14:dataValidation type="list" allowBlank="1" showInputMessage="1" showErrorMessage="1">
          <x14:formula1>
            <xm:f>Validation!$A$1:$A$3</xm:f>
          </x14:formula1>
          <xm:sqref>G16:G21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3"/>
    </sheetView>
  </sheetViews>
  <sheetFormatPr defaultRowHeight="14.5" x14ac:dyDescent="0.35"/>
  <sheetData>
    <row r="1" spans="1:1" x14ac:dyDescent="0.35">
      <c r="A1" t="s">
        <v>21</v>
      </c>
    </row>
    <row r="2" spans="1:1" x14ac:dyDescent="0.35">
      <c r="A2" t="s">
        <v>22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6"/>
  <sheetViews>
    <sheetView topLeftCell="C2" zoomScale="74" zoomScaleNormal="74" workbookViewId="0">
      <selection sqref="A1:A3"/>
    </sheetView>
  </sheetViews>
  <sheetFormatPr defaultColWidth="9.1796875" defaultRowHeight="14.5" x14ac:dyDescent="0.35"/>
  <cols>
    <col min="1" max="2" width="20.453125" style="22" bestFit="1" customWidth="1"/>
    <col min="3" max="3" width="20.453125" style="22" customWidth="1"/>
    <col min="4" max="4" width="43.6328125" style="22" hidden="1" customWidth="1"/>
    <col min="5" max="5" width="43.6328125" style="22" customWidth="1"/>
    <col min="6" max="11" width="13.54296875" style="22" customWidth="1"/>
    <col min="12" max="12" width="43.6328125" style="22" customWidth="1"/>
    <col min="13" max="13" width="43.6328125" style="22" hidden="1" customWidth="1"/>
    <col min="14" max="14" width="43.6328125" style="22" customWidth="1"/>
    <col min="15" max="15" width="37.54296875" style="22" hidden="1" customWidth="1"/>
    <col min="16" max="16384" width="9.1796875" style="22"/>
  </cols>
  <sheetData>
    <row r="1" spans="1:15" x14ac:dyDescent="0.35">
      <c r="D1" s="22" t="s">
        <v>25</v>
      </c>
      <c r="E1" s="51"/>
      <c r="H1" s="51"/>
      <c r="K1" s="51"/>
      <c r="L1" s="51"/>
      <c r="N1" s="51"/>
      <c r="O1" s="22" t="s">
        <v>26</v>
      </c>
    </row>
    <row r="2" spans="1:15" x14ac:dyDescent="0.35">
      <c r="A2" s="23" t="s">
        <v>27</v>
      </c>
      <c r="B2" s="23" t="s">
        <v>28</v>
      </c>
      <c r="C2" s="23"/>
      <c r="D2" s="83" t="s">
        <v>29</v>
      </c>
      <c r="E2" s="83"/>
      <c r="F2" s="83"/>
      <c r="G2" s="83"/>
      <c r="H2" s="83"/>
      <c r="I2" s="83"/>
      <c r="J2" s="83"/>
      <c r="K2" s="83"/>
      <c r="L2" s="83" t="s">
        <v>30</v>
      </c>
      <c r="M2" s="83"/>
      <c r="N2" s="83"/>
      <c r="O2" s="23" t="s">
        <v>31</v>
      </c>
    </row>
    <row r="3" spans="1:15" s="25" customFormat="1" ht="203" x14ac:dyDescent="0.35">
      <c r="A3" s="22">
        <v>0</v>
      </c>
      <c r="B3" s="22">
        <v>0</v>
      </c>
      <c r="C3" s="22" t="str">
        <f t="shared" ref="C3:C15" si="0">A3&amp;B3</f>
        <v>00</v>
      </c>
      <c r="D3" s="24" t="s">
        <v>32</v>
      </c>
      <c r="E3" s="24" t="s">
        <v>57</v>
      </c>
      <c r="G3" s="24"/>
      <c r="H3" s="24" t="s">
        <v>33</v>
      </c>
      <c r="I3" s="24"/>
      <c r="J3" s="24"/>
      <c r="K3" s="24" t="s">
        <v>34</v>
      </c>
      <c r="L3" s="24" t="s">
        <v>24</v>
      </c>
      <c r="M3" s="24" t="s">
        <v>24</v>
      </c>
      <c r="N3" s="24" t="s">
        <v>24</v>
      </c>
      <c r="O3" s="25" t="s">
        <v>35</v>
      </c>
    </row>
    <row r="4" spans="1:15" ht="203" x14ac:dyDescent="0.35">
      <c r="A4" s="22">
        <v>0</v>
      </c>
      <c r="B4" s="22">
        <v>2</v>
      </c>
      <c r="C4" s="22" t="str">
        <f t="shared" si="0"/>
        <v>02</v>
      </c>
      <c r="D4" s="24" t="s">
        <v>36</v>
      </c>
      <c r="E4" s="24" t="s">
        <v>58</v>
      </c>
      <c r="F4" s="24" t="str">
        <f>SUM(HC!$K$17:$K$19)&amp;" "&amp;"of 3 solutions"</f>
        <v>0 of 3 solutions</v>
      </c>
      <c r="G4" s="24" t="str">
        <f>"- Stage 1: "</f>
        <v xml:space="preserve">- Stage 1: </v>
      </c>
      <c r="H4" s="24" t="str">
        <f>CONCATENATE(G4,F4)</f>
        <v>- Stage 1: 0 of 3 solutions</v>
      </c>
      <c r="I4" s="24" t="str">
        <f>SUM(HC!$K$20:$K$21)&amp;" "&amp;"of 2 solutions"</f>
        <v>0 of 2 solutions</v>
      </c>
      <c r="J4" s="24" t="str">
        <f>"- Stage 2: "</f>
        <v xml:space="preserve">- Stage 2: </v>
      </c>
      <c r="K4" s="24" t="str">
        <f>CONCATENATE(J4,I4)</f>
        <v>- Stage 2: 0 of 2 solutions</v>
      </c>
      <c r="L4" s="26" t="s">
        <v>61</v>
      </c>
      <c r="M4" s="26" t="s">
        <v>37</v>
      </c>
      <c r="N4" s="26" t="s">
        <v>60</v>
      </c>
      <c r="O4" s="22" t="s">
        <v>38</v>
      </c>
    </row>
    <row r="5" spans="1:15" ht="174" x14ac:dyDescent="0.35">
      <c r="A5" s="22">
        <v>1</v>
      </c>
      <c r="B5" s="22">
        <v>2</v>
      </c>
      <c r="C5" s="22" t="str">
        <f t="shared" si="0"/>
        <v>12</v>
      </c>
      <c r="D5" s="24" t="s">
        <v>39</v>
      </c>
      <c r="E5" s="24" t="s">
        <v>58</v>
      </c>
      <c r="F5" s="24" t="str">
        <f>SUM(HC!$K$17:$K$19)&amp;" "&amp;"of 3 solutions"</f>
        <v>0 of 3 solutions</v>
      </c>
      <c r="G5" s="24" t="str">
        <f t="shared" ref="G5:G12" si="1">"- Stage 1: "</f>
        <v xml:space="preserve">- Stage 1: </v>
      </c>
      <c r="H5" s="24" t="str">
        <f t="shared" ref="H5:H11" si="2">CONCATENATE(G5,F5)</f>
        <v>- Stage 1: 0 of 3 solutions</v>
      </c>
      <c r="I5" s="24" t="str">
        <f>SUM(HC!$K$20:$K$21)&amp;" "&amp;"of 2 solutions"</f>
        <v>0 of 2 solutions</v>
      </c>
      <c r="J5" s="24" t="str">
        <f t="shared" ref="J5:J11" si="3">"- Stage 2: "</f>
        <v xml:space="preserve">- Stage 2: </v>
      </c>
      <c r="K5" s="24" t="str">
        <f t="shared" ref="K5:K11" si="4">CONCATENATE(J5,I5)</f>
        <v>- Stage 2: 0 of 2 solutions</v>
      </c>
      <c r="L5" s="26" t="s">
        <v>62</v>
      </c>
      <c r="M5" s="24"/>
      <c r="N5" s="26" t="s">
        <v>60</v>
      </c>
      <c r="O5" s="22" t="s">
        <v>38</v>
      </c>
    </row>
    <row r="6" spans="1:15" ht="174" x14ac:dyDescent="0.35">
      <c r="A6" s="22">
        <v>3</v>
      </c>
      <c r="B6" s="22">
        <v>0</v>
      </c>
      <c r="C6" s="22" t="str">
        <f t="shared" si="0"/>
        <v>30</v>
      </c>
      <c r="D6" s="24" t="s">
        <v>40</v>
      </c>
      <c r="E6" s="24" t="s">
        <v>58</v>
      </c>
      <c r="F6" s="24" t="str">
        <f>SUM(HC!$K$17:$K$19)&amp;" "&amp;"of 3 solutions"</f>
        <v>0 of 3 solutions</v>
      </c>
      <c r="G6" s="24" t="str">
        <f t="shared" si="1"/>
        <v xml:space="preserve">- Stage 1: </v>
      </c>
      <c r="H6" s="24" t="str">
        <f t="shared" si="2"/>
        <v>- Stage 1: 0 of 3 solutions</v>
      </c>
      <c r="I6" s="24" t="str">
        <f>SUM(HC!$K$20:$K$21)&amp;" "&amp;"of 2 solutions"</f>
        <v>0 of 2 solutions</v>
      </c>
      <c r="J6" s="24" t="str">
        <f t="shared" si="3"/>
        <v xml:space="preserve">- Stage 2: </v>
      </c>
      <c r="K6" s="24" t="str">
        <f t="shared" si="4"/>
        <v>- Stage 2: 0 of 2 solutions</v>
      </c>
      <c r="L6" s="26" t="s">
        <v>63</v>
      </c>
      <c r="M6" s="24"/>
      <c r="N6" s="26" t="s">
        <v>60</v>
      </c>
      <c r="O6" s="22" t="s">
        <v>38</v>
      </c>
    </row>
    <row r="7" spans="1:15" ht="174" x14ac:dyDescent="0.35">
      <c r="A7" s="22">
        <v>3</v>
      </c>
      <c r="B7" s="22">
        <v>1</v>
      </c>
      <c r="C7" s="22" t="str">
        <f t="shared" si="0"/>
        <v>31</v>
      </c>
      <c r="D7" s="24" t="s">
        <v>41</v>
      </c>
      <c r="E7" s="24" t="s">
        <v>58</v>
      </c>
      <c r="F7" s="24" t="str">
        <f>SUM(HC!$K$17:$K$19)&amp;" "&amp;"of 3 solutions"</f>
        <v>0 of 3 solutions</v>
      </c>
      <c r="G7" s="24" t="str">
        <f t="shared" si="1"/>
        <v xml:space="preserve">- Stage 1: </v>
      </c>
      <c r="H7" s="24" t="str">
        <f t="shared" si="2"/>
        <v>- Stage 1: 0 of 3 solutions</v>
      </c>
      <c r="I7" s="24" t="str">
        <f>SUM(HC!$K$20:$K$21)&amp;" "&amp;"of 2 solutions"</f>
        <v>0 of 2 solutions</v>
      </c>
      <c r="J7" s="24" t="str">
        <f t="shared" si="3"/>
        <v xml:space="preserve">- Stage 2: </v>
      </c>
      <c r="K7" s="24" t="str">
        <f t="shared" si="4"/>
        <v>- Stage 2: 0 of 2 solutions</v>
      </c>
      <c r="L7" s="26" t="s">
        <v>64</v>
      </c>
      <c r="M7" s="24"/>
      <c r="N7" s="26" t="s">
        <v>60</v>
      </c>
      <c r="O7" s="22" t="s">
        <v>38</v>
      </c>
    </row>
    <row r="8" spans="1:15" ht="174" x14ac:dyDescent="0.35">
      <c r="A8" s="22">
        <v>1</v>
      </c>
      <c r="B8" s="22">
        <v>0</v>
      </c>
      <c r="C8" s="22" t="str">
        <f t="shared" si="0"/>
        <v>10</v>
      </c>
      <c r="D8" s="24" t="s">
        <v>42</v>
      </c>
      <c r="E8" s="24" t="s">
        <v>58</v>
      </c>
      <c r="F8" s="24" t="str">
        <f>SUM(HC!$K$17:$K$19)&amp;" "&amp;"of 3 solutions"</f>
        <v>0 of 3 solutions</v>
      </c>
      <c r="G8" s="24" t="str">
        <f t="shared" si="1"/>
        <v xml:space="preserve">- Stage 1: </v>
      </c>
      <c r="H8" s="24" t="str">
        <f t="shared" si="2"/>
        <v>- Stage 1: 0 of 3 solutions</v>
      </c>
      <c r="I8" s="24" t="str">
        <f>SUM(HC!$K$20:$K$21)&amp;" "&amp;"of 2 solutions"</f>
        <v>0 of 2 solutions</v>
      </c>
      <c r="J8" s="24" t="str">
        <f t="shared" si="3"/>
        <v xml:space="preserve">- Stage 2: </v>
      </c>
      <c r="K8" s="24" t="str">
        <f t="shared" si="4"/>
        <v>- Stage 2: 0 of 2 solutions</v>
      </c>
      <c r="L8" s="26" t="s">
        <v>62</v>
      </c>
      <c r="M8" s="24"/>
      <c r="N8" s="26" t="s">
        <v>60</v>
      </c>
      <c r="O8" s="22" t="s">
        <v>38</v>
      </c>
    </row>
    <row r="9" spans="1:15" ht="188.5" x14ac:dyDescent="0.35">
      <c r="A9" s="22">
        <v>0</v>
      </c>
      <c r="B9" s="22">
        <v>1</v>
      </c>
      <c r="C9" s="22" t="str">
        <f t="shared" si="0"/>
        <v>01</v>
      </c>
      <c r="D9" s="24" t="s">
        <v>43</v>
      </c>
      <c r="E9" s="24" t="s">
        <v>58</v>
      </c>
      <c r="F9" s="24" t="str">
        <f>SUM(HC!$K$17:$K$19)&amp;" "&amp;"of 3 solutions"</f>
        <v>0 of 3 solutions</v>
      </c>
      <c r="G9" s="24" t="str">
        <f t="shared" si="1"/>
        <v xml:space="preserve">- Stage 1: </v>
      </c>
      <c r="H9" s="24" t="str">
        <f t="shared" si="2"/>
        <v>- Stage 1: 0 of 3 solutions</v>
      </c>
      <c r="I9" s="24" t="str">
        <f>SUM(HC!$K$20:$K$21)&amp;" "&amp;"of 2 solutions"</f>
        <v>0 of 2 solutions</v>
      </c>
      <c r="J9" s="24" t="str">
        <f t="shared" si="3"/>
        <v xml:space="preserve">- Stage 2: </v>
      </c>
      <c r="K9" s="24" t="str">
        <f t="shared" si="4"/>
        <v>- Stage 2: 0 of 2 solutions</v>
      </c>
      <c r="L9" s="26" t="s">
        <v>65</v>
      </c>
      <c r="M9" s="24"/>
      <c r="N9" s="26" t="s">
        <v>60</v>
      </c>
      <c r="O9" s="22" t="s">
        <v>38</v>
      </c>
    </row>
    <row r="10" spans="1:15" ht="174" x14ac:dyDescent="0.35">
      <c r="A10" s="22">
        <v>1</v>
      </c>
      <c r="B10" s="22">
        <v>1</v>
      </c>
      <c r="C10" s="22" t="str">
        <f t="shared" si="0"/>
        <v>11</v>
      </c>
      <c r="D10" s="24" t="s">
        <v>44</v>
      </c>
      <c r="E10" s="24" t="s">
        <v>58</v>
      </c>
      <c r="F10" s="24" t="str">
        <f>SUM(HC!$K$17:$K$19)&amp;" "&amp;"of 3 solutions"</f>
        <v>0 of 3 solutions</v>
      </c>
      <c r="G10" s="24" t="str">
        <f t="shared" si="1"/>
        <v xml:space="preserve">- Stage 1: </v>
      </c>
      <c r="H10" s="24" t="str">
        <f t="shared" si="2"/>
        <v>- Stage 1: 0 of 3 solutions</v>
      </c>
      <c r="I10" s="24" t="str">
        <f>SUM(HC!$K$20:$K$21)&amp;" "&amp;"of 2 solutions"</f>
        <v>0 of 2 solutions</v>
      </c>
      <c r="J10" s="24" t="str">
        <f t="shared" si="3"/>
        <v xml:space="preserve">- Stage 2: </v>
      </c>
      <c r="K10" s="24" t="str">
        <f t="shared" si="4"/>
        <v>- Stage 2: 0 of 2 solutions</v>
      </c>
      <c r="L10" s="26" t="s">
        <v>66</v>
      </c>
      <c r="M10" s="24"/>
      <c r="N10" s="26" t="s">
        <v>60</v>
      </c>
      <c r="O10" s="22" t="s">
        <v>38</v>
      </c>
    </row>
    <row r="11" spans="1:15" ht="174" x14ac:dyDescent="0.35">
      <c r="A11" s="22">
        <v>3</v>
      </c>
      <c r="B11" s="22">
        <v>1</v>
      </c>
      <c r="C11" s="22" t="str">
        <f t="shared" si="0"/>
        <v>31</v>
      </c>
      <c r="D11" s="24" t="s">
        <v>45</v>
      </c>
      <c r="E11" s="24" t="s">
        <v>58</v>
      </c>
      <c r="F11" s="24" t="str">
        <f>SUM(HC!$K$17:$K$19)&amp;" "&amp;"of 3 solutions"</f>
        <v>0 of 3 solutions</v>
      </c>
      <c r="G11" s="24" t="str">
        <f t="shared" si="1"/>
        <v xml:space="preserve">- Stage 1: </v>
      </c>
      <c r="H11" s="24" t="str">
        <f t="shared" si="2"/>
        <v>- Stage 1: 0 of 3 solutions</v>
      </c>
      <c r="I11" s="24" t="str">
        <f>SUM(HC!$K$20:$K$21)&amp;" "&amp;"of 2 solutions"</f>
        <v>0 of 2 solutions</v>
      </c>
      <c r="J11" s="24" t="str">
        <f t="shared" si="3"/>
        <v xml:space="preserve">- Stage 2: </v>
      </c>
      <c r="K11" s="24" t="str">
        <f t="shared" si="4"/>
        <v>- Stage 2: 0 of 2 solutions</v>
      </c>
      <c r="L11" s="26" t="s">
        <v>67</v>
      </c>
      <c r="M11" s="24"/>
      <c r="N11" s="26" t="s">
        <v>60</v>
      </c>
      <c r="O11" s="22" t="s">
        <v>38</v>
      </c>
    </row>
    <row r="12" spans="1:15" ht="72.5" x14ac:dyDescent="0.35">
      <c r="A12" s="22">
        <v>3</v>
      </c>
      <c r="B12" s="22">
        <v>2</v>
      </c>
      <c r="C12" s="22" t="str">
        <f t="shared" si="0"/>
        <v>32</v>
      </c>
      <c r="D12" s="24" t="s">
        <v>46</v>
      </c>
      <c r="E12" s="24" t="s">
        <v>59</v>
      </c>
      <c r="F12" s="24"/>
      <c r="G12" s="24" t="str">
        <f t="shared" si="1"/>
        <v xml:space="preserve">- Stage 1: </v>
      </c>
      <c r="H12" s="24" t="s">
        <v>24</v>
      </c>
      <c r="I12" s="24"/>
      <c r="J12" s="24"/>
      <c r="K12" s="24" t="s">
        <v>24</v>
      </c>
      <c r="L12" s="24" t="s">
        <v>47</v>
      </c>
      <c r="M12" s="24" t="s">
        <v>24</v>
      </c>
      <c r="N12" s="26" t="s">
        <v>60</v>
      </c>
      <c r="O12" s="22" t="s">
        <v>38</v>
      </c>
    </row>
    <row r="13" spans="1:15" x14ac:dyDescent="0.35">
      <c r="C13" s="22" t="str">
        <f t="shared" si="0"/>
        <v/>
      </c>
      <c r="G13" s="24"/>
      <c r="H13" s="24"/>
      <c r="J13" s="24"/>
      <c r="K13" s="24"/>
    </row>
    <row r="14" spans="1:15" x14ac:dyDescent="0.35">
      <c r="C14" s="22" t="str">
        <f t="shared" si="0"/>
        <v/>
      </c>
      <c r="G14" s="24"/>
      <c r="H14" s="24"/>
      <c r="J14" s="24"/>
      <c r="K14" s="24"/>
    </row>
    <row r="15" spans="1:15" x14ac:dyDescent="0.35">
      <c r="C15" s="22" t="str">
        <f t="shared" si="0"/>
        <v/>
      </c>
      <c r="G15" s="24"/>
      <c r="H15" s="24"/>
      <c r="J15" s="24"/>
      <c r="K15" s="24"/>
    </row>
    <row r="25" spans="1:2" x14ac:dyDescent="0.35">
      <c r="A25" s="84"/>
      <c r="B25" s="84"/>
    </row>
    <row r="26" spans="1:2" x14ac:dyDescent="0.35">
      <c r="A26" s="27"/>
    </row>
  </sheetData>
  <autoFilter ref="A2:C15"/>
  <mergeCells count="3">
    <mergeCell ref="D2:K2"/>
    <mergeCell ref="L2:N2"/>
    <mergeCell ref="A25:B25"/>
  </mergeCells>
  <pageMargins left="0.7" right="0.7" top="0.75" bottom="0.75" header="0.3" footer="0.3"/>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sqref="A1:A3"/>
    </sheetView>
  </sheetViews>
  <sheetFormatPr defaultRowHeight="14.5" x14ac:dyDescent="0.35"/>
  <cols>
    <col min="1" max="1" width="46.08984375" style="18" bestFit="1" customWidth="1"/>
    <col min="2" max="2" width="50.81640625" style="18" customWidth="1"/>
    <col min="3" max="16384" width="8.7265625" style="18"/>
  </cols>
  <sheetData>
    <row r="1" spans="1:2" ht="15.5" x14ac:dyDescent="0.35">
      <c r="A1" s="17" t="s">
        <v>23</v>
      </c>
    </row>
    <row r="2" spans="1:2" x14ac:dyDescent="0.35">
      <c r="A2" s="19" t="s">
        <v>21</v>
      </c>
      <c r="B2" s="19" t="s">
        <v>24</v>
      </c>
    </row>
    <row r="3" spans="1:2" ht="29" x14ac:dyDescent="0.35">
      <c r="A3" s="21" t="s">
        <v>22</v>
      </c>
      <c r="B3" s="20" t="str">
        <f>"Adopt business capabilities solutions such as" &amp; " " &amp; "Human Resource Management" &amp; " " &amp; "on MPA's website."</f>
        <v>Adopt business capabilities solutions such as Human Resource Management on MPA's website.</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HC</vt:lpstr>
      <vt:lpstr>Validation</vt:lpstr>
      <vt:lpstr>Sector</vt:lpstr>
      <vt:lpstr>Gen</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dc:creator>
  <cp:lastModifiedBy>Zhi Qing ANG from.TP (IMDA)</cp:lastModifiedBy>
  <dcterms:created xsi:type="dcterms:W3CDTF">2019-01-10T13:03:55Z</dcterms:created>
  <dcterms:modified xsi:type="dcterms:W3CDTF">2019-05-13T01:27:56Z</dcterms:modified>
</cp:coreProperties>
</file>