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mda-eush\Desktop\guides page\SF\2019 - 2021\mapping\"/>
    </mc:Choice>
  </mc:AlternateContent>
  <bookViews>
    <workbookView xWindow="0" yWindow="0" windowWidth="16460" windowHeight="5550" tabRatio="482"/>
  </bookViews>
  <sheets>
    <sheet name="Overview" sheetId="28" r:id="rId1"/>
    <sheet name="(A) For TP Input" sheetId="1" r:id="rId2"/>
    <sheet name="Tracks and Subtracks" sheetId="9" state="hidden" r:id="rId3"/>
    <sheet name="YesNo option table" sheetId="19" state="hidden" r:id="rId4"/>
    <sheet name="TSC" sheetId="4" state="hidden" r:id="rId5"/>
    <sheet name="(B) For TP input on IMTalent" sheetId="29" r:id="rId6"/>
    <sheet name="Job roles" sheetId="7" state="hidden" r:id="rId7"/>
    <sheet name="JR Critical Work Functions" sheetId="16" state="hidden" r:id="rId8"/>
    <sheet name="JR Key Tasks" sheetId="18" state="hidden" r:id="rId9"/>
    <sheet name="JR Description" sheetId="5" state="hidden" r:id="rId10"/>
    <sheet name="TSC Description" sheetId="8" state="hidden" r:id="rId11"/>
    <sheet name="TSC'S PL" sheetId="26" state="hidden" r:id="rId12"/>
    <sheet name="List of TSC" sheetId="24" state="hidden" r:id="rId13"/>
  </sheets>
  <externalReferences>
    <externalReference r:id="rId14"/>
    <externalReference r:id="rId15"/>
    <externalReference r:id="rId16"/>
    <externalReference r:id="rId17"/>
    <externalReference r:id="rId18"/>
  </externalReferences>
  <definedNames>
    <definedName name="_xlnm._FilterDatabase" localSheetId="6" hidden="1">'Job roles'!$D$1:$D$120</definedName>
    <definedName name="_xlnm._FilterDatabase" localSheetId="4" hidden="1">TSC!$A$2:$E$1318</definedName>
    <definedName name="_xlcn.WorksheetConnection_testfileTrainingProviders.xlsxTable3" hidden="1">[1]!Table3[#Data]</definedName>
    <definedName name="JrDes" localSheetId="11">#REF!</definedName>
    <definedName name="JrDes">#REF!</definedName>
    <definedName name="jrStart" localSheetId="7">Table6[[#Headers],[Job role]]</definedName>
    <definedName name="jrStart" localSheetId="8">Table6[[#Headers],[Job role]]</definedName>
    <definedName name="jrStart" localSheetId="11">[2]!Table6[[#Headers],[Job role]]</definedName>
    <definedName name="jrStart">Table6[[#Headers],[Job role]]</definedName>
    <definedName name="jSTART" localSheetId="11">[2]!Table3[[#Headers],[Job Roles]]</definedName>
    <definedName name="jSTART">Table3[[#Headers],[Job Roles]]</definedName>
    <definedName name="Mode_of_Course">[3]Options!$B$3:$B$4</definedName>
    <definedName name="TRAC\" localSheetId="11">[2]!Table13[[#All],[Tracks]]</definedName>
    <definedName name="TRAC\">Table13[[#All],[Tracks]]</definedName>
    <definedName name="Tracc" localSheetId="11">[2]!Table13[[#Headers],[Tracks]]</definedName>
    <definedName name="Tracc">Table13[[#Headers],[Tracks]]</definedName>
    <definedName name="TracColumn" localSheetId="7">Table13[[#All],[Tracks]]</definedName>
    <definedName name="TracColumn" localSheetId="8">Table13[[#All],[Tracks]]</definedName>
    <definedName name="TracColumn" localSheetId="11">[2]!Table13[[#All],[Tracks]]</definedName>
    <definedName name="TracColumn">Table13[[#All],[Tracks]]</definedName>
    <definedName name="TracksS" localSheetId="11">[2]!Table13[[#Headers],[Tracks]]</definedName>
    <definedName name="TracksS">Table13[[#Headers],[Tracks]]</definedName>
    <definedName name="TracksStart" localSheetId="7">Table13[[#Headers],[Tracks]]</definedName>
    <definedName name="TracksStart" localSheetId="8">Table13[[#Headers],[Tracks]]</definedName>
    <definedName name="TracksStart" localSheetId="11">[2]!Table13[[#Headers],[Tracks]]</definedName>
    <definedName name="TracksStart">Table13[[#Headers],[Tracks]]</definedName>
    <definedName name="TrackStart" localSheetId="7">Table13[[#Headers],[Tracks]]</definedName>
    <definedName name="TrackStart" localSheetId="8">Table13[[#Headers],[Tracks]]</definedName>
    <definedName name="TrackStart" localSheetId="11">[2]!Table13[[#Headers],[Tracks]]</definedName>
    <definedName name="TrackStart">Table13[[#Headers],[Tracks]]</definedName>
    <definedName name="TrackStartt" localSheetId="11">[2]!Table13[[#Headers],[Tracks]]</definedName>
    <definedName name="TrackStartt">Table13[[#Headers],[Tracks]]</definedName>
    <definedName name="TracStart" localSheetId="7">Table13[[#Headers],[Tracks]]</definedName>
    <definedName name="TracStart" localSheetId="8">Table13[[#Headers],[Tracks]]</definedName>
    <definedName name="TracStart" localSheetId="11">[2]!Table13[[#Headers],[Tracks]]</definedName>
    <definedName name="TracStart">Table13[[#Headers],[Tracks]]</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test file -Training Providers.xlsx!Table3"/>
        </x15:modelTables>
      </x15:dataModel>
    </ext>
  </extLst>
</workbook>
</file>

<file path=xl/calcChain.xml><?xml version="1.0" encoding="utf-8"?>
<calcChain xmlns="http://schemas.openxmlformats.org/spreadsheetml/2006/main">
  <c r="C14" i="1" l="1"/>
  <c r="D14" i="1"/>
  <c r="F14" i="1"/>
  <c r="G14" i="1"/>
  <c r="H14" i="1"/>
  <c r="C13" i="1"/>
  <c r="D13" i="1"/>
  <c r="F13" i="1"/>
  <c r="G13" i="1"/>
  <c r="H13" i="1"/>
  <c r="C12" i="1"/>
  <c r="D12" i="1"/>
  <c r="F12" i="1"/>
  <c r="G12" i="1"/>
  <c r="H12" i="1"/>
  <c r="C11" i="1"/>
  <c r="D11" i="1"/>
  <c r="F11" i="1"/>
  <c r="G11" i="1"/>
  <c r="H11" i="1"/>
  <c r="C10" i="1"/>
  <c r="D10" i="1"/>
  <c r="F10" i="1"/>
  <c r="G10" i="1"/>
  <c r="H10" i="1"/>
  <c r="C9" i="1"/>
  <c r="D9" i="1"/>
  <c r="F9" i="1"/>
  <c r="G9" i="1"/>
  <c r="H9" i="1"/>
  <c r="C8" i="1"/>
  <c r="D8" i="1"/>
  <c r="F8" i="1"/>
  <c r="G8" i="1"/>
  <c r="H8" i="1"/>
  <c r="D7" i="1" l="1"/>
  <c r="C7" i="1"/>
  <c r="C7" i="29" l="1"/>
  <c r="B7" i="29" l="1"/>
  <c r="N7" i="29"/>
  <c r="L7" i="29"/>
  <c r="C1275" i="4" l="1"/>
  <c r="C1276" i="4"/>
  <c r="C1277" i="4"/>
  <c r="C1278" i="4"/>
  <c r="C1279" i="4"/>
  <c r="C1280" i="4"/>
  <c r="C1281" i="4"/>
  <c r="C1282" i="4"/>
  <c r="C1270" i="4" l="1"/>
  <c r="C1308" i="4" l="1"/>
  <c r="C1306" i="4"/>
  <c r="C1269" i="4"/>
  <c r="C1268" i="4"/>
  <c r="C1267" i="4"/>
  <c r="C1266" i="4"/>
  <c r="C1265" i="4"/>
  <c r="C1264" i="4"/>
  <c r="C1263" i="4"/>
  <c r="C1262" i="4"/>
  <c r="C1261" i="4"/>
  <c r="C1260" i="4"/>
  <c r="C1259" i="4"/>
  <c r="C1258" i="4"/>
  <c r="C1257" i="4"/>
  <c r="C889" i="4" l="1"/>
  <c r="C888" i="4"/>
  <c r="C887" i="4"/>
  <c r="C886" i="4"/>
  <c r="C885" i="4"/>
  <c r="C884" i="4"/>
  <c r="C883" i="4"/>
  <c r="C882" i="4"/>
  <c r="C881" i="4"/>
  <c r="C880" i="4"/>
  <c r="C879" i="4"/>
  <c r="C878" i="4" l="1"/>
  <c r="C802" i="4"/>
  <c r="C801" i="4"/>
  <c r="C800" i="4"/>
  <c r="C799" i="4"/>
  <c r="C798" i="4"/>
  <c r="C797" i="4"/>
  <c r="C796" i="4"/>
  <c r="C795" i="4"/>
  <c r="D272" i="26" l="1"/>
  <c r="D271" i="26"/>
  <c r="D270" i="26"/>
  <c r="D269" i="26"/>
  <c r="D268" i="26"/>
  <c r="D267" i="26"/>
  <c r="D266" i="26"/>
  <c r="D265" i="26"/>
  <c r="D264" i="26"/>
  <c r="D263" i="26"/>
  <c r="D262" i="26"/>
  <c r="D261" i="26"/>
  <c r="D260" i="26"/>
  <c r="D259" i="26"/>
  <c r="D258" i="26"/>
  <c r="D257" i="26"/>
  <c r="D256" i="26"/>
  <c r="D255" i="26"/>
  <c r="D254" i="26"/>
  <c r="D253" i="26"/>
  <c r="D252" i="26"/>
  <c r="D251" i="26"/>
  <c r="D250" i="26"/>
  <c r="D249" i="26"/>
  <c r="D248" i="26"/>
  <c r="D247" i="26"/>
  <c r="D246" i="26"/>
  <c r="D245" i="26"/>
  <c r="D244" i="26"/>
  <c r="D243" i="26"/>
  <c r="D242" i="26"/>
  <c r="D241" i="26"/>
  <c r="D240" i="26"/>
  <c r="D239" i="26"/>
  <c r="D238" i="26"/>
  <c r="D237" i="26"/>
  <c r="D236" i="26"/>
  <c r="D235" i="26"/>
  <c r="D234" i="26"/>
  <c r="D233" i="26"/>
  <c r="D232" i="26"/>
  <c r="D231" i="26"/>
  <c r="D230" i="26"/>
  <c r="D229" i="26"/>
  <c r="D228" i="26"/>
  <c r="D227" i="26"/>
  <c r="D226" i="26"/>
  <c r="D225" i="26"/>
  <c r="D224" i="26"/>
  <c r="D223" i="26"/>
  <c r="D222" i="26"/>
  <c r="D221" i="26"/>
  <c r="D220" i="26"/>
  <c r="D219" i="26"/>
  <c r="D218" i="26"/>
  <c r="D217" i="26"/>
  <c r="D216" i="26"/>
  <c r="D215" i="26"/>
  <c r="D214" i="26"/>
  <c r="D213" i="26"/>
  <c r="D212" i="26"/>
  <c r="D211" i="26"/>
  <c r="D210" i="26"/>
  <c r="D209" i="26"/>
  <c r="D208" i="26"/>
  <c r="D207" i="26"/>
  <c r="D206" i="26"/>
  <c r="D205" i="26"/>
  <c r="D204" i="26"/>
  <c r="D203" i="26"/>
  <c r="D202" i="26"/>
  <c r="D195" i="26"/>
  <c r="D194" i="26"/>
  <c r="D193" i="26"/>
  <c r="D192" i="26"/>
  <c r="D191" i="26"/>
  <c r="D190" i="26"/>
  <c r="D189" i="26"/>
  <c r="D188" i="26"/>
  <c r="D187" i="26"/>
  <c r="D186" i="26"/>
  <c r="D185" i="26"/>
  <c r="D184" i="26"/>
  <c r="D183" i="26"/>
  <c r="D182" i="26"/>
  <c r="D181" i="26"/>
  <c r="D180" i="26"/>
  <c r="D179" i="26"/>
  <c r="D178" i="26"/>
  <c r="D177" i="26"/>
  <c r="D176" i="26"/>
  <c r="D175" i="26"/>
  <c r="D174" i="26"/>
  <c r="D173" i="26"/>
  <c r="D172" i="26"/>
  <c r="D168" i="26"/>
  <c r="D167" i="26"/>
  <c r="D166" i="26"/>
  <c r="D165" i="26"/>
  <c r="D164" i="26"/>
  <c r="D163" i="26"/>
  <c r="D162" i="26"/>
  <c r="D161" i="26"/>
  <c r="D160" i="26"/>
  <c r="D159" i="26"/>
  <c r="D158" i="26"/>
  <c r="D157" i="26"/>
  <c r="D156" i="26"/>
  <c r="D155" i="26"/>
  <c r="D154" i="26"/>
  <c r="D153" i="26"/>
  <c r="D152" i="26"/>
  <c r="D144" i="26"/>
  <c r="D143" i="26"/>
  <c r="D142" i="26"/>
  <c r="D141" i="26"/>
  <c r="D140" i="26"/>
  <c r="D139" i="26"/>
  <c r="D138" i="26"/>
  <c r="D137" i="26"/>
  <c r="D136" i="26"/>
  <c r="D135" i="26"/>
  <c r="D134" i="26"/>
  <c r="D133" i="26"/>
  <c r="D129" i="26"/>
  <c r="D128" i="26"/>
  <c r="D127" i="26"/>
  <c r="D126" i="26"/>
  <c r="D125" i="26"/>
  <c r="D124" i="26"/>
  <c r="D123" i="26"/>
  <c r="D122" i="26"/>
  <c r="D121" i="26"/>
  <c r="D120" i="26"/>
  <c r="D119" i="26"/>
  <c r="D118" i="26"/>
  <c r="D117" i="26"/>
  <c r="D116" i="26"/>
  <c r="D115" i="26"/>
  <c r="D114" i="26"/>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58" i="26"/>
  <c r="D57" i="26"/>
  <c r="D56" i="26"/>
  <c r="D53" i="26"/>
  <c r="D52" i="26"/>
  <c r="D51" i="26"/>
  <c r="D50" i="26"/>
  <c r="D49" i="26"/>
  <c r="D48" i="26"/>
  <c r="D47" i="26"/>
  <c r="D46" i="26"/>
  <c r="D45" i="26"/>
  <c r="D44" i="26"/>
  <c r="D43" i="26"/>
  <c r="D42" i="26"/>
  <c r="D41" i="26"/>
  <c r="D40" i="26"/>
  <c r="D39" i="26"/>
  <c r="D38" i="26"/>
  <c r="D37" i="26"/>
  <c r="D36" i="26"/>
  <c r="D35" i="26"/>
  <c r="D34" i="26"/>
  <c r="D33" i="26"/>
  <c r="D28" i="26"/>
  <c r="D27" i="26"/>
  <c r="D26" i="26"/>
  <c r="D22" i="26"/>
  <c r="D21" i="26"/>
  <c r="D20" i="26"/>
  <c r="D19" i="26"/>
  <c r="D18" i="26"/>
  <c r="D17" i="26"/>
  <c r="D16" i="26"/>
  <c r="D15" i="26"/>
  <c r="D14" i="26"/>
  <c r="D13" i="26"/>
  <c r="D12" i="26"/>
  <c r="D11" i="26"/>
  <c r="D10" i="26"/>
  <c r="D9" i="26"/>
  <c r="D8" i="26"/>
  <c r="D7" i="26"/>
  <c r="D6" i="26"/>
  <c r="H7" i="1" l="1"/>
  <c r="F7" i="1"/>
  <c r="G7" i="1"/>
  <c r="C3" i="18"/>
  <c r="C4" i="18"/>
  <c r="C5" i="18"/>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85" i="18"/>
  <c r="C86" i="18"/>
  <c r="C87" i="18"/>
  <c r="C88" i="18"/>
  <c r="C89" i="18"/>
  <c r="C90" i="18"/>
  <c r="C91" i="18"/>
  <c r="C92" i="18"/>
  <c r="C93" i="18"/>
  <c r="C94" i="18"/>
  <c r="C95" i="18"/>
  <c r="C96" i="18"/>
  <c r="C97" i="18"/>
  <c r="C98" i="18"/>
  <c r="C99" i="18"/>
  <c r="C100" i="18"/>
  <c r="C101" i="18"/>
  <c r="C102" i="18"/>
  <c r="C103" i="18"/>
  <c r="C104" i="18"/>
  <c r="C105" i="18"/>
  <c r="C106" i="18"/>
  <c r="C107" i="18"/>
  <c r="C108" i="18"/>
  <c r="C109" i="18"/>
  <c r="C110" i="18"/>
  <c r="C111" i="18"/>
  <c r="C112" i="18"/>
  <c r="C113" i="18"/>
  <c r="C114" i="18"/>
  <c r="C115" i="18"/>
  <c r="C116" i="18"/>
  <c r="C117" i="18"/>
  <c r="C118" i="18"/>
  <c r="C119" i="18"/>
  <c r="C120" i="18"/>
  <c r="C121" i="18"/>
  <c r="C122" i="18"/>
  <c r="C123" i="18"/>
  <c r="C124" i="18"/>
  <c r="C125" i="18"/>
  <c r="C126" i="18"/>
  <c r="C127" i="18"/>
  <c r="C128" i="18"/>
  <c r="C129" i="18"/>
  <c r="C130" i="18"/>
  <c r="C131" i="18"/>
  <c r="C132" i="18"/>
  <c r="C133" i="18"/>
  <c r="C134" i="18"/>
  <c r="C135" i="18"/>
  <c r="C136" i="18"/>
  <c r="C137" i="18"/>
  <c r="C138" i="18"/>
  <c r="C139" i="18"/>
  <c r="C140" i="18"/>
  <c r="C141" i="18"/>
  <c r="C142" i="18"/>
  <c r="C143" i="18"/>
  <c r="C144" i="18"/>
  <c r="C145" i="18"/>
  <c r="C146" i="18"/>
  <c r="C147" i="18"/>
  <c r="C148" i="18"/>
  <c r="C149" i="18"/>
  <c r="C150" i="18"/>
  <c r="C151" i="18"/>
  <c r="C152" i="18"/>
  <c r="C153" i="18"/>
  <c r="C154" i="18"/>
  <c r="C155" i="18"/>
  <c r="C156" i="18"/>
  <c r="C157" i="18"/>
  <c r="C158" i="18"/>
  <c r="C159" i="18"/>
  <c r="C160" i="18"/>
  <c r="C161" i="18"/>
  <c r="C162" i="18"/>
  <c r="C163" i="18"/>
  <c r="C164" i="18"/>
  <c r="C165" i="18"/>
  <c r="C166" i="18"/>
  <c r="C167" i="18"/>
  <c r="C168" i="18"/>
  <c r="C169" i="18"/>
  <c r="C170" i="18"/>
  <c r="C171" i="18"/>
  <c r="C172" i="18"/>
  <c r="C173" i="18"/>
  <c r="C174" i="18"/>
  <c r="C175" i="18"/>
  <c r="C176" i="18"/>
  <c r="C177" i="18"/>
  <c r="C178" i="18"/>
  <c r="C179" i="18"/>
  <c r="C180" i="18"/>
  <c r="C181" i="18"/>
  <c r="C182" i="18"/>
  <c r="C183" i="18"/>
  <c r="C184" i="18"/>
  <c r="C185" i="18"/>
  <c r="C186" i="18"/>
  <c r="C187" i="18"/>
  <c r="C188" i="18"/>
  <c r="C189" i="18"/>
  <c r="C190" i="18"/>
  <c r="C191" i="18"/>
  <c r="C192" i="18"/>
  <c r="C193" i="18"/>
  <c r="C194" i="18"/>
  <c r="C195" i="18"/>
  <c r="C196" i="18"/>
  <c r="C197" i="18"/>
  <c r="C198" i="18"/>
  <c r="C199" i="18"/>
  <c r="C200" i="18"/>
  <c r="C201" i="18"/>
  <c r="C202" i="18"/>
  <c r="C203" i="18"/>
  <c r="C204" i="18"/>
  <c r="C205" i="18"/>
  <c r="C206" i="18"/>
  <c r="C207" i="18"/>
  <c r="C208" i="18"/>
  <c r="C209" i="18"/>
  <c r="C210" i="18"/>
  <c r="C211" i="18"/>
  <c r="C212" i="18"/>
  <c r="C213" i="18"/>
  <c r="C214" i="18"/>
  <c r="C215" i="18"/>
  <c r="C216" i="18"/>
  <c r="C217" i="18"/>
  <c r="C218" i="18"/>
  <c r="C219" i="18"/>
  <c r="C220" i="18"/>
  <c r="C221" i="18"/>
  <c r="C222" i="18"/>
  <c r="C223" i="18"/>
  <c r="C224" i="18"/>
  <c r="C225" i="18"/>
  <c r="C226" i="18"/>
  <c r="C227" i="18"/>
  <c r="C228" i="18"/>
  <c r="C229" i="18"/>
  <c r="C230" i="18"/>
  <c r="C231" i="18"/>
  <c r="C232" i="18"/>
  <c r="C233" i="18"/>
  <c r="C234" i="18"/>
  <c r="C235" i="18"/>
  <c r="C236" i="18"/>
  <c r="C237" i="18"/>
  <c r="C238" i="18"/>
  <c r="C239" i="18"/>
  <c r="C240" i="18"/>
  <c r="C241" i="18"/>
  <c r="C242" i="18"/>
  <c r="C243" i="18"/>
  <c r="C244" i="18"/>
  <c r="C245" i="18"/>
  <c r="C246" i="18"/>
  <c r="C247" i="18"/>
  <c r="C248" i="18"/>
  <c r="C249" i="18"/>
  <c r="C250" i="18"/>
  <c r="C251" i="18"/>
  <c r="C252" i="18"/>
  <c r="C253" i="18"/>
  <c r="C254" i="18"/>
  <c r="C255" i="18"/>
  <c r="C256" i="18"/>
  <c r="C257" i="18"/>
  <c r="C258" i="18"/>
  <c r="C259" i="18"/>
  <c r="C260" i="18"/>
  <c r="C261" i="18"/>
  <c r="C262" i="18"/>
  <c r="C263" i="18"/>
  <c r="C264" i="18"/>
  <c r="C265" i="18"/>
  <c r="C266" i="18"/>
  <c r="C267" i="18"/>
  <c r="C268" i="18"/>
  <c r="C269" i="18"/>
  <c r="C270" i="18"/>
  <c r="C271" i="18"/>
  <c r="C272" i="18"/>
  <c r="C273" i="18"/>
  <c r="C274" i="18"/>
  <c r="C275" i="18"/>
  <c r="C276" i="18"/>
  <c r="C277" i="18"/>
  <c r="C278" i="18"/>
  <c r="C279" i="18"/>
  <c r="C280" i="18"/>
  <c r="C281" i="18"/>
  <c r="C282" i="18"/>
  <c r="C283" i="18"/>
  <c r="C284" i="18"/>
  <c r="C285" i="18"/>
  <c r="C286" i="18"/>
  <c r="C287" i="18"/>
  <c r="C288" i="18"/>
  <c r="C289" i="18"/>
  <c r="C290" i="18"/>
  <c r="C291" i="18"/>
  <c r="C292" i="18"/>
  <c r="C293" i="18"/>
  <c r="C294" i="18"/>
  <c r="C295" i="18"/>
  <c r="C296" i="18"/>
  <c r="C297" i="18"/>
  <c r="C298" i="18"/>
  <c r="C299" i="18"/>
  <c r="C300" i="18"/>
  <c r="C301" i="18"/>
  <c r="C302" i="18"/>
  <c r="C303" i="18"/>
  <c r="C304" i="18"/>
  <c r="C305" i="18"/>
  <c r="C306" i="18"/>
  <c r="C307" i="18"/>
  <c r="C308" i="18"/>
  <c r="C309" i="18"/>
  <c r="C310" i="18"/>
  <c r="C311" i="18"/>
  <c r="C312" i="18"/>
  <c r="C313" i="18"/>
  <c r="C314" i="18"/>
  <c r="C315" i="18"/>
  <c r="C316" i="18"/>
  <c r="C317" i="18"/>
  <c r="C318" i="18"/>
  <c r="C319" i="18"/>
  <c r="C320" i="18"/>
  <c r="C321" i="18"/>
  <c r="C322" i="18"/>
  <c r="C323" i="18"/>
  <c r="C324" i="18"/>
  <c r="C325" i="18"/>
  <c r="C326" i="18"/>
  <c r="C327" i="18"/>
  <c r="C328" i="18"/>
  <c r="C329" i="18"/>
  <c r="C330" i="18"/>
  <c r="C331" i="18"/>
  <c r="C332" i="18"/>
  <c r="C333" i="18"/>
  <c r="C334" i="18"/>
  <c r="C335" i="18"/>
  <c r="C336" i="18"/>
  <c r="C337" i="18"/>
  <c r="C338" i="18"/>
  <c r="C339" i="18"/>
  <c r="C340" i="18"/>
  <c r="C341" i="18"/>
  <c r="C342" i="18"/>
  <c r="C343" i="18"/>
  <c r="C344" i="18"/>
  <c r="C345" i="18"/>
  <c r="C346" i="18"/>
  <c r="C347" i="18"/>
  <c r="C348" i="18"/>
  <c r="C349" i="18"/>
  <c r="C350" i="18"/>
  <c r="C351" i="18"/>
  <c r="C352" i="18"/>
  <c r="C353" i="18"/>
  <c r="C354" i="18"/>
  <c r="C355" i="18"/>
  <c r="C356" i="18"/>
  <c r="C357" i="18"/>
  <c r="C358" i="18"/>
  <c r="C359" i="18"/>
  <c r="C360" i="18"/>
  <c r="C361" i="18"/>
  <c r="C362" i="18"/>
  <c r="C363" i="18"/>
  <c r="C364" i="18"/>
  <c r="C365" i="18"/>
  <c r="C366" i="18"/>
  <c r="C367" i="18"/>
  <c r="C368" i="18"/>
  <c r="C369" i="18"/>
  <c r="C370" i="18"/>
  <c r="C371" i="18"/>
  <c r="C372" i="18"/>
  <c r="C373" i="18"/>
  <c r="C374" i="18"/>
  <c r="C375" i="18"/>
  <c r="C376" i="18"/>
  <c r="C377" i="18"/>
  <c r="C378" i="18"/>
  <c r="C379" i="18"/>
  <c r="C380" i="18"/>
  <c r="C381" i="18"/>
  <c r="C382" i="18"/>
  <c r="C383" i="18"/>
  <c r="C384" i="18"/>
  <c r="C385" i="18"/>
  <c r="C386" i="18"/>
  <c r="C387" i="18"/>
  <c r="C388" i="18"/>
  <c r="C389" i="18"/>
  <c r="C390" i="18"/>
  <c r="C391" i="18"/>
  <c r="C392" i="18"/>
  <c r="C393" i="18"/>
  <c r="C394" i="18"/>
  <c r="C395" i="18"/>
  <c r="C396" i="18"/>
  <c r="C397" i="18"/>
  <c r="C398" i="18"/>
  <c r="C399" i="18"/>
  <c r="C400" i="18"/>
  <c r="C401" i="18"/>
  <c r="C402" i="18"/>
  <c r="C403" i="18"/>
  <c r="C404" i="18"/>
  <c r="C405" i="18"/>
  <c r="C406" i="18"/>
  <c r="C407" i="18"/>
  <c r="C408" i="18"/>
  <c r="C409" i="18"/>
  <c r="C410" i="18"/>
  <c r="C411" i="18"/>
  <c r="C412" i="18"/>
  <c r="C413" i="18"/>
  <c r="C414" i="18"/>
  <c r="C415" i="18"/>
  <c r="C416" i="18"/>
  <c r="C417" i="18"/>
  <c r="C418" i="18"/>
  <c r="C419" i="18"/>
  <c r="C420" i="18"/>
  <c r="C421" i="18"/>
  <c r="C422" i="18"/>
  <c r="C423" i="18"/>
  <c r="C424" i="18"/>
  <c r="C425" i="18"/>
  <c r="C426" i="18"/>
  <c r="C427" i="18"/>
  <c r="C428" i="18"/>
  <c r="C429" i="18"/>
  <c r="C430" i="18"/>
  <c r="C431" i="18"/>
  <c r="C432" i="18"/>
  <c r="C433" i="18"/>
  <c r="C434" i="18"/>
  <c r="C435" i="18"/>
  <c r="C436" i="18"/>
  <c r="C437" i="18"/>
  <c r="C438" i="18"/>
  <c r="C439" i="18"/>
  <c r="C440" i="18"/>
  <c r="C441" i="18"/>
  <c r="C442" i="18"/>
  <c r="C443" i="18"/>
  <c r="C444" i="18"/>
  <c r="C445" i="18"/>
  <c r="C446" i="18"/>
  <c r="C447" i="18"/>
  <c r="C448" i="18"/>
  <c r="C449" i="18"/>
  <c r="C450" i="18"/>
  <c r="C451" i="18"/>
  <c r="C452" i="18"/>
  <c r="C453" i="18"/>
  <c r="C454" i="18"/>
  <c r="C455" i="18"/>
  <c r="C456" i="18"/>
  <c r="C457" i="18"/>
  <c r="C458" i="18"/>
  <c r="C459" i="18"/>
  <c r="C460" i="18"/>
  <c r="C461" i="18"/>
  <c r="C462" i="18"/>
  <c r="C463" i="18"/>
  <c r="C464" i="18"/>
  <c r="C465" i="18"/>
  <c r="C466" i="18"/>
  <c r="C467" i="18"/>
  <c r="C468" i="18"/>
  <c r="C469" i="18"/>
  <c r="C470" i="18"/>
  <c r="C471" i="18"/>
  <c r="C472" i="18"/>
  <c r="C473" i="18"/>
  <c r="C474" i="18"/>
  <c r="C475" i="18"/>
  <c r="C476" i="18"/>
  <c r="C477" i="18"/>
  <c r="C478" i="18"/>
  <c r="C479" i="18"/>
  <c r="C480" i="18"/>
  <c r="C481" i="18"/>
  <c r="C482" i="18"/>
  <c r="C483" i="18"/>
  <c r="C484" i="18"/>
  <c r="C485" i="18"/>
  <c r="C486" i="18"/>
  <c r="C487" i="18"/>
  <c r="C488" i="18"/>
  <c r="C489" i="18"/>
  <c r="C490" i="18"/>
  <c r="C491" i="18"/>
  <c r="C492" i="18"/>
  <c r="C493" i="18"/>
  <c r="C494" i="18"/>
  <c r="C495" i="18"/>
  <c r="C496" i="18"/>
  <c r="C497" i="18"/>
  <c r="C498" i="18"/>
  <c r="C499" i="18"/>
  <c r="C500" i="18"/>
  <c r="C501" i="18"/>
  <c r="C502" i="18"/>
  <c r="C503" i="18"/>
  <c r="C504" i="18"/>
  <c r="C505" i="18"/>
  <c r="C506" i="18"/>
  <c r="C507" i="18"/>
  <c r="C508" i="18"/>
  <c r="C509" i="18"/>
  <c r="C510" i="18"/>
  <c r="C511" i="18"/>
  <c r="C512" i="18"/>
  <c r="C513" i="18"/>
  <c r="C514" i="18"/>
  <c r="C515" i="18"/>
  <c r="C516" i="18"/>
  <c r="C517" i="18"/>
  <c r="C518" i="18"/>
  <c r="C519" i="18"/>
  <c r="C520" i="18"/>
  <c r="C521" i="18"/>
  <c r="C522" i="18"/>
  <c r="C523" i="18"/>
  <c r="C524" i="18"/>
  <c r="C525" i="18"/>
  <c r="C526" i="18"/>
  <c r="C527" i="18"/>
  <c r="C528" i="18"/>
  <c r="C529" i="18"/>
  <c r="C530" i="18"/>
  <c r="C531" i="18"/>
  <c r="C532" i="18"/>
  <c r="C533" i="18"/>
  <c r="C534" i="18"/>
  <c r="C535" i="18"/>
  <c r="C536" i="18"/>
  <c r="C537" i="18"/>
  <c r="C538" i="18"/>
  <c r="C539" i="18"/>
  <c r="C540" i="18"/>
  <c r="C541" i="18"/>
  <c r="C542" i="18"/>
  <c r="C543" i="18"/>
  <c r="C544" i="18"/>
  <c r="C545" i="18"/>
  <c r="C546" i="18"/>
  <c r="C547" i="18"/>
  <c r="C548" i="18"/>
  <c r="C549" i="18"/>
  <c r="C550" i="18"/>
  <c r="C551" i="18"/>
  <c r="C552" i="18"/>
  <c r="C553" i="18"/>
  <c r="C554" i="18"/>
  <c r="C555" i="18"/>
  <c r="C556" i="18"/>
  <c r="C557" i="18"/>
  <c r="C558" i="18"/>
  <c r="C559" i="18"/>
  <c r="C560" i="18"/>
  <c r="C561" i="18"/>
  <c r="C562" i="18"/>
  <c r="C563" i="18"/>
  <c r="C564" i="18"/>
  <c r="C2" i="18"/>
  <c r="C1130" i="4" l="1"/>
  <c r="C1129" i="4"/>
  <c r="C1128" i="4"/>
  <c r="C1127" i="4"/>
  <c r="C1126" i="4"/>
  <c r="C1125" i="4"/>
  <c r="C1124" i="4"/>
  <c r="C1123" i="4"/>
  <c r="C1122" i="4"/>
  <c r="C1121" i="4"/>
  <c r="C1120" i="4"/>
  <c r="C2" i="4" l="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3" i="4"/>
  <c r="C504" i="4"/>
  <c r="C501" i="4"/>
  <c r="C505" i="4"/>
  <c r="C506" i="4"/>
  <c r="C502"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71" i="4"/>
  <c r="C1272" i="4"/>
  <c r="C1273" i="4"/>
  <c r="C1274"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7" i="4"/>
  <c r="C1309" i="4"/>
  <c r="C1310" i="4"/>
  <c r="C1311" i="4"/>
  <c r="C1312" i="4"/>
  <c r="C1313" i="4"/>
  <c r="C1314" i="4"/>
  <c r="C1315" i="4"/>
  <c r="C1316" i="4"/>
  <c r="C1317" i="4"/>
  <c r="C1318" i="4"/>
  <c r="B55" i="7" l="1"/>
</calcChain>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test file -Training Providers.xlsx!Table3" type="102" refreshedVersion="6" minRefreshableVersion="5">
    <extLst>
      <ext xmlns:x15="http://schemas.microsoft.com/office/spreadsheetml/2010/11/main" uri="{DE250136-89BD-433C-8126-D09CA5730AF9}">
        <x15:connection id="Table3" autoDelete="1">
          <x15:rangePr sourceName="_xlcn.WorksheetConnection_testfileTrainingProviders.xlsxTable3"/>
        </x15:connection>
      </ext>
    </extLst>
  </connection>
</connections>
</file>

<file path=xl/sharedStrings.xml><?xml version="1.0" encoding="utf-8"?>
<sst xmlns="http://schemas.openxmlformats.org/spreadsheetml/2006/main" count="11409" uniqueCount="2345">
  <si>
    <t>Proficiency Level</t>
  </si>
  <si>
    <t>Job Role</t>
  </si>
  <si>
    <t>Job Roles</t>
  </si>
  <si>
    <t>Key Tasks</t>
  </si>
  <si>
    <t>Mapping to SF for ICT</t>
  </si>
  <si>
    <t xml:space="preserve">Support </t>
  </si>
  <si>
    <t>Level 2</t>
  </si>
  <si>
    <t>Test Planning</t>
  </si>
  <si>
    <t>Quality Analyst</t>
  </si>
  <si>
    <t>Level 3</t>
  </si>
  <si>
    <t>Quality Engineering</t>
  </si>
  <si>
    <t>Quality Assurance</t>
  </si>
  <si>
    <t>Quality Engineer</t>
  </si>
  <si>
    <t>Stakeholder Management</t>
  </si>
  <si>
    <t>Level 4</t>
  </si>
  <si>
    <t>Problem Management</t>
  </si>
  <si>
    <t>Senior Quality Engineer</t>
  </si>
  <si>
    <t>Quality Standards</t>
  </si>
  <si>
    <t>Performance Management</t>
  </si>
  <si>
    <t>Business Risk Management</t>
  </si>
  <si>
    <t>Level 5</t>
  </si>
  <si>
    <t>Quality Manager</t>
  </si>
  <si>
    <t>Programme Management</t>
  </si>
  <si>
    <t>Data centre Engineer</t>
  </si>
  <si>
    <t>Procurement</t>
  </si>
  <si>
    <t>IT Asset Management</t>
  </si>
  <si>
    <t>Infrastructure Support</t>
  </si>
  <si>
    <t>Data Migration</t>
  </si>
  <si>
    <t>Data Centre Facilities Management</t>
  </si>
  <si>
    <t>Senior Data Centre Engineer</t>
  </si>
  <si>
    <t>Business Needs Analysis</t>
  </si>
  <si>
    <t>Sustainability Management</t>
  </si>
  <si>
    <t>Data Centre Manager</t>
  </si>
  <si>
    <t>Disaster Recovery Management</t>
  </si>
  <si>
    <t>Business Continuity</t>
  </si>
  <si>
    <t>Security Education and Awareness</t>
  </si>
  <si>
    <t>IT Auditor</t>
  </si>
  <si>
    <t>Audit and Compliance</t>
  </si>
  <si>
    <t>Senior IT Auditor</t>
  </si>
  <si>
    <t>Security Governance</t>
  </si>
  <si>
    <t>IT Strategy</t>
  </si>
  <si>
    <t>IT Standards</t>
  </si>
  <si>
    <t>IT Audit Manager</t>
  </si>
  <si>
    <t>IT Governance</t>
  </si>
  <si>
    <t>Software Testing</t>
  </si>
  <si>
    <t>Technical Support Executive</t>
  </si>
  <si>
    <t>Security Administration</t>
  </si>
  <si>
    <t>Network Configuration</t>
  </si>
  <si>
    <t>Level 1</t>
  </si>
  <si>
    <t>Network Administration and Maintenance</t>
  </si>
  <si>
    <t>Configuration Tracking</t>
  </si>
  <si>
    <t>Applications Support and Enhancement</t>
  </si>
  <si>
    <t>System Integration</t>
  </si>
  <si>
    <t>Support Analyst</t>
  </si>
  <si>
    <t>Support Manager</t>
  </si>
  <si>
    <t>Emerging Technology Synthesis</t>
  </si>
  <si>
    <t>Database Administrator</t>
  </si>
  <si>
    <t>Database Administration</t>
  </si>
  <si>
    <t>Data Engineering</t>
  </si>
  <si>
    <t xml:space="preserve">Senior Database Administrator </t>
  </si>
  <si>
    <t xml:space="preserve">Problem Management </t>
  </si>
  <si>
    <t>Database Administration Manager</t>
  </si>
  <si>
    <t>Data Governance</t>
  </si>
  <si>
    <t>Systems Administrator</t>
  </si>
  <si>
    <t>Senior Systems Administrator</t>
  </si>
  <si>
    <t>Security Programme Management</t>
  </si>
  <si>
    <t>Systems Administration Manager</t>
  </si>
  <si>
    <t xml:space="preserve">Senior IT Operations And Support Manager </t>
  </si>
  <si>
    <t>Infrastructure Strategy</t>
  </si>
  <si>
    <t>Head of IT Operations And Support</t>
  </si>
  <si>
    <t>Level 6</t>
  </si>
  <si>
    <t>Partnership Management</t>
  </si>
  <si>
    <t xml:space="preserve">IT Governance </t>
  </si>
  <si>
    <t>Contract Management</t>
  </si>
  <si>
    <t>Change Management</t>
  </si>
  <si>
    <t>Software Applications</t>
  </si>
  <si>
    <t>Product Manager</t>
  </si>
  <si>
    <t>Product Management</t>
  </si>
  <si>
    <t>Customer Experience Management</t>
  </si>
  <si>
    <t>Business Innovation</t>
  </si>
  <si>
    <t>Senior Product Manager</t>
  </si>
  <si>
    <t>User Interface Design</t>
  </si>
  <si>
    <t>UX Designer</t>
  </si>
  <si>
    <t>User Experience Design</t>
  </si>
  <si>
    <t>Brand Management</t>
  </si>
  <si>
    <t>Senior UX Designer</t>
  </si>
  <si>
    <t>Solution Architecture</t>
  </si>
  <si>
    <t>Software Design</t>
  </si>
  <si>
    <t>UI Designer</t>
  </si>
  <si>
    <t>Analytics and Computational Modelling</t>
  </si>
  <si>
    <t>Head of Product</t>
  </si>
  <si>
    <t>Enterprise Architecture</t>
  </si>
  <si>
    <t>Software Quality Assurance Engineer</t>
  </si>
  <si>
    <t>Senior Software Quality Assurance Manager</t>
  </si>
  <si>
    <t>Software Quality Assurance Manager</t>
  </si>
  <si>
    <t>Embedded Systems Engineer</t>
  </si>
  <si>
    <t>Software Configuration</t>
  </si>
  <si>
    <t>Embedded Systems Programming</t>
  </si>
  <si>
    <t>Embedded Systems Interface Design</t>
  </si>
  <si>
    <t>Applications Integration</t>
  </si>
  <si>
    <t>Applications Development</t>
  </si>
  <si>
    <t>Senior Embedded Systems Engineer</t>
  </si>
  <si>
    <t>Embedded Systems Engineering Manager</t>
  </si>
  <si>
    <t>Embedded Systems Architect</t>
  </si>
  <si>
    <t>Infrastructure Design</t>
  </si>
  <si>
    <t>Platform Engineer</t>
  </si>
  <si>
    <t>Senior Platform Engineer</t>
  </si>
  <si>
    <t>Platform Engineering Manager</t>
  </si>
  <si>
    <t>Platform Architect</t>
  </si>
  <si>
    <t>Applications Developer</t>
  </si>
  <si>
    <t>Security Architecture</t>
  </si>
  <si>
    <t>Data Design</t>
  </si>
  <si>
    <t>Senior Applications Developer</t>
  </si>
  <si>
    <t>Applications Development Manager</t>
  </si>
  <si>
    <t>Applications Architect</t>
  </si>
  <si>
    <t>Systems Analyst</t>
  </si>
  <si>
    <t>Senior Systems Analyst</t>
  </si>
  <si>
    <t>Portfolio Management</t>
  </si>
  <si>
    <t>Systems Analyst Manager</t>
  </si>
  <si>
    <t>Head of Applications Development</t>
  </si>
  <si>
    <t>Security</t>
  </si>
  <si>
    <t>Security Engineer</t>
  </si>
  <si>
    <t>Security Strategy</t>
  </si>
  <si>
    <t>Cyber Risk Management</t>
  </si>
  <si>
    <t>Threat Intelligence and Detection</t>
  </si>
  <si>
    <t>Threat Analysis and Defence</t>
  </si>
  <si>
    <t>Security Assessment and Testing</t>
  </si>
  <si>
    <t>Cyber Incident Management</t>
  </si>
  <si>
    <t>Cyber Forensics</t>
  </si>
  <si>
    <t>Security Executive</t>
  </si>
  <si>
    <t>Associate Security Analyst/Associate Security Engineer</t>
  </si>
  <si>
    <t>Security Operations Analyst</t>
  </si>
  <si>
    <t>Secrurity Operations Manager</t>
  </si>
  <si>
    <t>Security Penetration Tester</t>
  </si>
  <si>
    <t>Secrurity Penetration Testing Manager</t>
  </si>
  <si>
    <t>Cyber Risk Analyst</t>
  </si>
  <si>
    <t>Cyber Risk Manager</t>
  </si>
  <si>
    <t>Chief Information Security Officer</t>
  </si>
  <si>
    <t>Sales Marketing</t>
  </si>
  <si>
    <t>Digital Marketing Executive</t>
  </si>
  <si>
    <t>Digital Marketing Manager</t>
  </si>
  <si>
    <t>Technical Sales Support</t>
  </si>
  <si>
    <t>Customer Experience Manager</t>
  </si>
  <si>
    <t>Product Marketing Executive</t>
  </si>
  <si>
    <t>Product Marketing Manager</t>
  </si>
  <si>
    <t>Head of Marketing</t>
  </si>
  <si>
    <t>Channel Sales Executive</t>
  </si>
  <si>
    <t>Channel Sales Manager</t>
  </si>
  <si>
    <t>Channel Sales Leader</t>
  </si>
  <si>
    <t>Sales Executive</t>
  </si>
  <si>
    <t>Business Development Manager</t>
  </si>
  <si>
    <t>Sales Account Manager</t>
  </si>
  <si>
    <t>Direct Sales Manager</t>
  </si>
  <si>
    <t>Head of Sales</t>
  </si>
  <si>
    <t>Pre-/Post-Sales Consultant</t>
  </si>
  <si>
    <t>Pre-/Post-Sales Manager</t>
  </si>
  <si>
    <t>Head of Pre-/Post-Sales</t>
  </si>
  <si>
    <t>Professional Services</t>
  </si>
  <si>
    <t>Associate Business Analyst</t>
  </si>
  <si>
    <t>Data Visualisation</t>
  </si>
  <si>
    <t>Business Analyst</t>
  </si>
  <si>
    <t>Senior Business Analyst</t>
  </si>
  <si>
    <t>IT Consulting Analyst</t>
  </si>
  <si>
    <t>IT Consultant</t>
  </si>
  <si>
    <t>Senior IT Consultant</t>
  </si>
  <si>
    <t>Principal IT Consultant</t>
  </si>
  <si>
    <t>Head of IT Consulting</t>
  </si>
  <si>
    <t>Project Manager</t>
  </si>
  <si>
    <t>Program Manager</t>
  </si>
  <si>
    <t>Program Director</t>
  </si>
  <si>
    <t>Solutions Integration Architect</t>
  </si>
  <si>
    <t>Business Process Re-engineering</t>
  </si>
  <si>
    <t>Principal Solutions Architect</t>
  </si>
  <si>
    <t>Enterprise Architect</t>
  </si>
  <si>
    <t>Principal Enterprise Architect</t>
  </si>
  <si>
    <t>Infrastructure</t>
  </si>
  <si>
    <t>Cloud Engineer</t>
  </si>
  <si>
    <t>Infrastructure Deployment</t>
  </si>
  <si>
    <t>Senior Cloud Engineer</t>
  </si>
  <si>
    <t>Principal Cloud Architect</t>
  </si>
  <si>
    <t>Infrastructure Executive</t>
  </si>
  <si>
    <t>Senior Infrastructure Executive</t>
  </si>
  <si>
    <t>Infrastructure Engineer</t>
  </si>
  <si>
    <t>Infrastructure Manager</t>
  </si>
  <si>
    <t>Senior Infrastructure Architect</t>
  </si>
  <si>
    <t>Senior Infrastructure Engineer</t>
  </si>
  <si>
    <t>Senior Planning and Design Engineer</t>
  </si>
  <si>
    <t>Principal Planning and Design Architect</t>
  </si>
  <si>
    <t>Head of Infrastructure</t>
  </si>
  <si>
    <t>Data</t>
  </si>
  <si>
    <t>Data Scientist</t>
  </si>
  <si>
    <t>Senior Data Scientist</t>
  </si>
  <si>
    <t>Data Engineer</t>
  </si>
  <si>
    <t>Senior Data Engineer</t>
  </si>
  <si>
    <t>Information Architect</t>
  </si>
  <si>
    <t>Chief Data Scientist</t>
  </si>
  <si>
    <t>Data Analyst</t>
  </si>
  <si>
    <t>Business Intelligence Manager</t>
  </si>
  <si>
    <t>Business Intelligence Director</t>
  </si>
  <si>
    <t>CTO CIO CDO</t>
  </si>
  <si>
    <t>Chief Technology Officer</t>
  </si>
  <si>
    <t>Chief Digital Officer</t>
  </si>
  <si>
    <t>Chief Information Officer</t>
  </si>
  <si>
    <t>Track</t>
  </si>
  <si>
    <t>Technical Skills &amp; Competencies</t>
  </si>
  <si>
    <t>Job role</t>
  </si>
  <si>
    <t>Resolve quality related issues</t>
  </si>
  <si>
    <t xml:space="preserve">The Quality Engineer applies well developed, proficient knowledge and skills in Quality Assurance. He/She conducts process and product quality audit to ensure conformance to specifications and recommends corrective actions for unsatisfactory conditions. He focuses on operations that may have a direct impact on outcome and results within operational scope.  
He exhibits a keenness for understanding system requirements and specifications. He is detailed in safeguarding quality standards and provides corrective recommendations based on sound judgement. He is effective in communicating his ideas and is able to function well within a team. </t>
  </si>
  <si>
    <t>Monitor quality assurance</t>
  </si>
  <si>
    <t>Perform quality assurance testing</t>
  </si>
  <si>
    <t>Resolve quality assurance issues</t>
  </si>
  <si>
    <t>Optimise quality assurance processes</t>
  </si>
  <si>
    <t>Provide training on quality assurance</t>
  </si>
  <si>
    <t xml:space="preserve">The Senior Quality Engineer applies highly developed, proficient knowledge and skills in Quality Assurance. He/She involves in establishing quantitative measurements and techniques for measuring quality. He possesses expertise in external standards for quality in the organisation’s industry field.  He interacts with internal and external stakeholders as and when required. He may instruct and coach other professionals.
He uses sound judgement and creative thinking to drive development and implementation of appropriate measurement methods and techniques to be used in systems testing and resolution of any issues that might arise. He is able to lead and align the team behind common objectives and priorities. </t>
  </si>
  <si>
    <t>Manage teams</t>
  </si>
  <si>
    <t xml:space="preserve">The Quality Manager plans and manages the implementation of quality assurance activities and ensures adequate testing and inspections before implementation. He/She oversees the quality assurance function and has short-term operational and tactical responsibilities. He focuses on setting goals and priorities and on mentoring and coordination of effort as well as providing technical leadership.  He focuses on policy and strategy implementation and control.
He possesses strong leadership and communication abilities and is proficient in setting realistic goals and implementing appropriate plans to guide the team towards achieving those goals. He is able to address multi-faceted issues effectively and in a collaborative manner across departments. </t>
  </si>
  <si>
    <t>Provide training</t>
  </si>
  <si>
    <t>Monitor quality assurance issue resolution</t>
  </si>
  <si>
    <t>Oversee quality assurance testing</t>
  </si>
  <si>
    <t>Set quality assurance processes</t>
  </si>
  <si>
    <t xml:space="preserve">The Data Centre Engineer provides data centre systems maintenance and monitoring service and basic support in data centre equipment installation. He/She monitors data volume, maintains internal documentation and performs independent troubleshooting of recurring issues whenever required. He is required to be on standby with on-call availability with varied shifts including nights, weekends and holidays.
He is inquisitive and displays a positive attitude when facing obstacles. He follows a logical process when making decisions. He is also able to communicate effectively and works well in a team. </t>
  </si>
  <si>
    <t>Support data centre operations</t>
  </si>
  <si>
    <t>Support data centre set-up</t>
  </si>
  <si>
    <t>Manage team</t>
  </si>
  <si>
    <t>The Data Centre Manager oversees the day-to-day operations at data centre. He/She plans, directs, supervises and evaluates work flow and sets standards for systems and processes. He coordinates work activities to achieve operational efficiency to meet requirements, recognises and recommends operational improvements. He manages engineers as well as database team to provide support and troubleshooting. He is required to be on standby with on-call availability with varied shifts including nights, weekends and holidays.  
He possesses strong leadership and communication abilities, and is able to set realistic goals and implement appropriate plans to guide the team toward achieving those goals. He is able to address multi-faceted issues effectively and in a collaborative manner including across departments.</t>
  </si>
  <si>
    <t>Manage stakeholders</t>
  </si>
  <si>
    <t>Develop contingency plans</t>
  </si>
  <si>
    <t>Oversee Data Centre Enhancements</t>
  </si>
  <si>
    <t>Implement data centre operational plan</t>
  </si>
  <si>
    <t>Drive awareness of IT controls</t>
  </si>
  <si>
    <t xml:space="preserve">The IT Auditor, under general supervision carries out routine phases of the systems audit function. He/She audits moderately complex new and existing information systems applications to ensure that appropriate controls exist, that processing is efficient and accurate and that systems and procedures comply with organisational standards. He assists with the analysis of records, systems and processes as well as the preparation of written documentation of work performed and develops reports.
He has a natural ability to process diverse sets of information and see relevant interdependencies and linkages. He is inquisitive and observant when analysing issues, and is able to articulate concepts and ideas effectively.  </t>
  </si>
  <si>
    <t>Report audit results</t>
  </si>
  <si>
    <t>Implement IT audit plan</t>
  </si>
  <si>
    <t>The Senior IT Auditor, under general direction audits the most complex in new and existing information systems applications to ensure that appropriate controls exist, that processing is efficient and accurate and that information systems procedures are in compliance with organisational standards. He/She may also perform work to accomplish investigative and/or advisory services. He analyses records, systems and processes, prepares written documentation of work performed and develops reports. He interviews and advises personnel from lower to upper-level management concerning the work and to convey results.
He is detailed-oriented and is passionate about interpreting data to uncover patterns and trends between various sources of information. He is able to independently drive for resolution of issues, clearly articulate concepts and provide advice to the broader audience.</t>
  </si>
  <si>
    <t>Support development of IT audit plan</t>
  </si>
  <si>
    <t>The IT Audit Manager develops the IT Audit framework and manages all activities relating to the audit of information systems procedures and systems. He/She develops information systems audit plans and control guidelines. He selects and trains audit personnel, assigns work to personnel and directs their activities. He reviews and evaluates work and prepares performance reports. He confers with and advises subordinates on administrative policies and procedures, technical problems, priorities, and methods. He consults with and advises senior leaders regarding internal controls and security procedures, prepares activity and progress reports relating to the information systems audit function.
He possesses strong leadership and communication abilities and is able to set realistic goals and implement appropriate plans to guide the team toward achieving those goals. He has a deep understanding of the environment in which systems operate and is able to advise and influence key stakeholders.</t>
  </si>
  <si>
    <t>Develop IT audit plan</t>
  </si>
  <si>
    <t>Develop IT audit framework</t>
  </si>
  <si>
    <t>Assist with incident resolution</t>
  </si>
  <si>
    <t xml:space="preserve">The Technical Support Executive provides technical support, troubleshoots and resolves simple technical issues, and responds to help requests. He/She identifies and escalates simple issues to a higher level position. He installs computer hardware, repairs software and runs diagnostic programs. He documents service repairs and trains users as needed. He generates routine reports in the required format and develops an understanding of business needs or technical requirements.
He is required to be on standby with on-call availability with varied shifts including nights, weekends and holidays. 
He displays willingness to learn and is committed to provide service level excellence in everything that he does. He is able to articulate effectively and works well within a team. </t>
  </si>
  <si>
    <t>Maintain systems</t>
  </si>
  <si>
    <t>Provide IT support</t>
  </si>
  <si>
    <t>Resolve support issues</t>
  </si>
  <si>
    <t xml:space="preserve">The Support Analyst provides technical support to end users on various technical issues and problems relating to hardware and software. He/She responds, documents and resolves service tickets in a timely manner and according to Service Level Agreements. He creates new report templates and formats for new analysis. He interacts with cross functional teams, understands support requirement, performs ad-hoc root cause analysis, develops checklists for typical problems and defines methods for issue resolution and prevention. He is required to be on standby with on-call availability, varied shifts including nights, weekends and holidays. He understands the service level requirements and strives for continuous service improvement by providing quality technical support to end users. 
He is able to identify interdependencies when analysing problems and developing creative solutions.  He displays a sound judgement when making decisions and demonstrates initiative when situation calls for action. </t>
  </si>
  <si>
    <t>Implement new systems</t>
  </si>
  <si>
    <t>The Support Manager manages the IT support function. He provides management to a group of IT professional and support staff and focuses on setting goals and priorities. He/She plans and directs the information processing activities of the organisation and coordinates the effective design, implementation and operation of management information systems and applications. He oversees the maintenance and upgrading of support systems and conducts on-site training to promote efficient operations.
He possesses strong leadership and communication abilities, and is able to set realistic goals and implement appropriate plans to guide the team toward achieving those goals. He is able to address multi-faceted issues effectively and in a collaborative manner including across departments.</t>
  </si>
  <si>
    <t>Oversee system maintenance</t>
  </si>
  <si>
    <t>Manage IT support activities</t>
  </si>
  <si>
    <t>Implement IT support service plans</t>
  </si>
  <si>
    <t>Develop documentation</t>
  </si>
  <si>
    <t>The Database Administrator identifies, tests and deploys all database technologies and support tools. He/She ensures system improvements are successfully implemented and is responsible for verifying that all data that is entered into database meets set standards and requirements as well as installing, configuring and maintaining the database infrastructure within assigned span-of-control. He assists in project planning by establishing work plans, estimates, milestones and schedules. He is required to be on standby with on-call availability.
He exhibits excellent attention to detail and is meticulous in the execution of tasks assigned to him. He has a passion for problem-solving and relishes the opportunity to take on new challenges. He is able to communicate effectively and displays high service level standards.</t>
  </si>
  <si>
    <t>Resolve database issues</t>
  </si>
  <si>
    <t>Optimise database performance</t>
  </si>
  <si>
    <t>Develop new databases</t>
  </si>
  <si>
    <t>Execute database administration service levels</t>
  </si>
  <si>
    <t>The Senior Database Administrator undertakes complex projects requiring additional technical knowledge and makes decisions on ambiguous administrative and support issues. He/She applies highly developed specialist knowledge and skills in database administration. He implements database improvements and is capable of instructing other IT staff in the resolution of most complex issues. He is required to be on standby with on-call availability.
He is able to quickly and effectively solve issues as they arise. He is able to methodically identify the cause of the issue, evaluate it and develop a solution in collaboration with the team. He communicates effectively and displays high levels of service standards.</t>
  </si>
  <si>
    <t>Senior Database Administrator</t>
  </si>
  <si>
    <t>Advise on database capabilities</t>
  </si>
  <si>
    <t>The Database Administration Manager manages the database administration function and leads the organisation's database projects, environments and systems. He/She focuses on setting goals and priorities and on mentoring and coordination as well as providing technical leadership. He plans and oversees database upgrades and migrations and ensures systems are up-to-date with the latest patches and are coherent across the organisation. He directs the development and maintenance of technical documentation as well as training of users, as and when required.
He possesses strong leadership and communication abilities, and is able to set realistic goals and implement appropriate plans to guide the team toward achieving those goals. He is able to address multi-faceted issues effectively and in a collaborative manner including across departments.</t>
  </si>
  <si>
    <t>The Systems Administrator performs routine systems administration-related activities. He/She ensures systems operate in a manner that meets business needs and system improvements are successfully implemented. He assists with implementing remedial actions in the event of system failures or breakdowns. He maximises service uptime, maintains system backups, manages service licensing and maintains security standards. He is required to be on standby with on-call availability with varied shifts including nights, weekends and holidays. 
He exhibits excellent attention to detail and is meticulous in the execution of tasks assigned to him. He has a passion for problem-solving and relishes the opportunity to take on new challenges. He communicates effectively and displays high levels of service standards.</t>
  </si>
  <si>
    <t>Resolve system issues</t>
  </si>
  <si>
    <t>Optimise systems performance</t>
  </si>
  <si>
    <t>Develop new systems</t>
  </si>
  <si>
    <t>Execute systems administration service levels</t>
  </si>
  <si>
    <t>Resolve systems issues</t>
  </si>
  <si>
    <t>The Senior Systems Administrator undertakes complex projects related to systems provisioning, installations, configurations as well as monitoring and maintenance. He/She applies highly developed specialist knowledge and skills in systems administration and works toward continuous optimisation of systems performance. He implements systems improvements and instructs other IT staff in the resolution of complex issues. He is required to be on standby with on-call availability with varied shifts including nights, weekends and holidays. 
He is able to quickly and effectively solve issues as they arise. He is able to methodically identify the cause of the issue, evaluate it and develop a solution in collaboration with the team. He communicates effectively and displays high level of service standards.</t>
  </si>
  <si>
    <t>Advise on system capabilities</t>
  </si>
  <si>
    <t>The Systems Administration Manager manages the systems administration function and leads the organisation's system projects and environments.  He/She focuses on setting goals and priorities and on mentoring and coordination as well as providing technical leadership. He plans and oversees systems upgrades and migrations and ensures systems are up-to-date with the latest patches and are coherent across the organisation. He directs the development and maintenance of technical documentation.
He possesses strong leadership and communication abilities, and is able to set realistic goals and implement appropriate plans to guide the team toward achieving those goals. He is able to address multi-faceted issues effectively and in a collaborative manner including across departments.</t>
  </si>
  <si>
    <t>Set systems administration processes</t>
  </si>
  <si>
    <t xml:space="preserve">The Senior IT Operations and Support Manager manages systems and database administration and help desk function. He/She focuses on strategic and policy development aspects that will have medium term consequences on the operation of the function and impact elements of organisation performance. He focuses on setting goals and priorities, allocates accountability among staff, manages the career development of others, liaises with professional staff and other managers, advises the business on technology related issues and engages in medium-term planning. 
He possesses an end-to-end understanding of an organisation's system environment and its critical elements that need to be actively managed to ensure service levels are met. He is driven leader, able to align the team behind strategic business priorities and to motivate key stakeholders to strive for continuous improvement at all levels. </t>
  </si>
  <si>
    <t>Senior IT Operations and Support Manager</t>
  </si>
  <si>
    <t>Resolve incidents</t>
  </si>
  <si>
    <t>Optimise IT Operations and Support performance</t>
  </si>
  <si>
    <t>Set IT operations and support service levels</t>
  </si>
  <si>
    <t>Implement strategy and service standards</t>
  </si>
  <si>
    <t>Manage department</t>
  </si>
  <si>
    <t xml:space="preserve">The Head of IT Operations and Support drives the vision and strategy for the IT Operations and Support function. He/She sets the direction for systems and database administration, day-to-day IT Support and operations, data centre operations and system and quality assurance through the delivery of services as per business requirements; controls costs and manages vendors. He ensures compliance with organisation's quality standards, international standards and government regulations. He is a leader with the energy and commitment to drive large teams toward achieving service level excellence. 
He is effective in setting direction aligned to the strategic positioning of the business and the IT function overall. He is able to impress upon the team the need to continuously improve service levels and increase efficiencies. </t>
  </si>
  <si>
    <t>Manage third parties</t>
  </si>
  <si>
    <t>Set standards and governance</t>
  </si>
  <si>
    <t>Optimise IT operations and support performance</t>
  </si>
  <si>
    <t>Head of IT Operations and Support</t>
  </si>
  <si>
    <t>Set strategy and service standards</t>
  </si>
  <si>
    <t xml:space="preserve">The Product Manager manages the entire product life cycle for products and services from planning to execution in support of organisational strategy and objectives. He/She gets buy-in for the product vision and develops product pricing and positioning strategies. He determines product features and functions, and oversees product prototyping and development, liaising with cross functional teams. He supports sales and marketing with the necessary product knowledge and technical expertise.
He is able to see interconnections and anticipate issues across all parts of the product life cycle and develop creative strategies to address them. He is an articulate and influential communicator to both internal and external stakeholders and is able to work well in a team environment. </t>
  </si>
  <si>
    <t>Develop business</t>
  </si>
  <si>
    <t>Drive product development – single product</t>
  </si>
  <si>
    <t>Conduct market research</t>
  </si>
  <si>
    <t xml:space="preserve">The Senior Product Manager provides strategic direction for defining new product portfolios. He/She researches and analyses market and competitive conditions, identifies key consumer trends and opportunities for product innovation and enhancements. He focuses on designing and architecting foundation building blocks to enable the rapid roll out of products in response to business needs.
He adopts a broad perspective when distilling market trends and synthesising opportunities for growth, and is able to put forth fresh perspectives and innovative strategies to drive product portfolios. He is an influential leader who communicates well and sustains strong, positive relationships with his team and clients, articulating the value of the organisation's products engagingly and compellingly. </t>
  </si>
  <si>
    <t>Drive product development- siuite of products</t>
  </si>
  <si>
    <t>Establish Go-To-Market roadmap</t>
  </si>
  <si>
    <t>Optimise user experience</t>
  </si>
  <si>
    <t xml:space="preserve">The UX Designer designs and develops engaging user experiences (UX) for a variety of applications. He/She studies and evaluates how users feel about the interface. He supports the translation of user needs and business requirements into features and functionalities that enhance application experiences.  He is involved in the development of process flows, wireframes, and prototypes to effectively conceptualise and communicate high-level design strategies. He works under limited supervision to effectively deal with unfamiliar issues.
He is analytical in the evaluation of user feedback and offers new and fresh perspectives and suggestions to optimise the user experience. He is articulate and comfortable with brainstorming and putting forth his ideas to team members and other stakeholders to co-create an ideal user experience. </t>
  </si>
  <si>
    <t>Conduct usability testing</t>
  </si>
  <si>
    <t>Design user experience architecture</t>
  </si>
  <si>
    <t>Research user needs</t>
  </si>
  <si>
    <t>Develop understanding of business needs</t>
  </si>
  <si>
    <t>The Senior UX Designer designs and develops engaging user experiences (UX) for a variety of applications. He/She studies and evaluates how users feel about the interface and translates user needs and business requirements into features and functionality that enhance application experiences. He develops process flows, wireframes, and prototypes to conceptualise and communicate high-level design strategies effectively. He identifies and resolves issues which have organisation wide and long-term impact. 
He is open-minded to multiple perspectives, at the same time, methodical in the translation of user and business needs into critical functionalities that optimise user experience. He is creative and is able to present innovative design strategies and ideas to coworkers and stakeholders in a clear and engaging manner.</t>
  </si>
  <si>
    <t>The Lead UX Designer leads unique and highly complex projects in the design and development of engaging user experiences (UX). He/She oversees the research and evaluation of how users feel about an interface and the translation of user needs and business requirements into features and functionalities for application experiences. He develops highly complex process flows, wireframes, and prototypes to effectively conceptualise and communicate high-level design strategies. He identifies and resolves unique and complex issues which have a organisation-wide and long-term impact. He mentors and provides technical leadership to the junior staff.
He has a broad, global mindset and integrates varying perspectives to envision the optimal user experience and develop new and innovative high-level design strategies. He is also persuasive and compelling when communicating his ideas and vision to stakeholders.</t>
  </si>
  <si>
    <t>Lead UX Designer</t>
  </si>
  <si>
    <t>Design UX architecture</t>
  </si>
  <si>
    <t>Implement user experience strategy</t>
  </si>
  <si>
    <t>The UI Designer applies subject matter knowledge in the design, development, documentation, debugging and support of the user interface (UI) to have a best possible user experience. He/She works under limited supervision to effectively deal with unfamiliar issues. He articulates, develops and models the end user experience including the visual design of the application, to make user interaction simple, efficient and consistent. He assesses and optimises the performance of new and existing features by actively participating in usability testing and user research, and interpreting analytics data.
He adopts a broad perspective, and is open to exploring new possibilities in the development of user interface of software products. He is adept at interpreting data and using it to propose and articulate recommendations that could enhance the user interface.</t>
  </si>
  <si>
    <t>Design user interface</t>
  </si>
  <si>
    <t>Identify user requirements</t>
  </si>
  <si>
    <t>Monitor user interface</t>
  </si>
  <si>
    <t>The Senior UI Designer leads important projects and possesses the capability to make breakthroughs in design, development, documentation, debugging and support of the user interface (UI) to have a best possible user experience. He/She assesses and optimises the performance of new and existing features by actively participating in usability testing and user research, and interpreting analytics data. He identifies and resolves issues which have organisation-wide and long-term impact. He may instruct or coach other professionals.
He is imaginative and innovative in designing new and improved user interfaces. He adopts a structured approach when managing projects and performing testing. He keeps an open mind and leverages varying sources of information and data analytics to derive trends and identify potential design improvements. He is able to communicate his ideas to team members and other stakeholders in a clear and compelling manner.</t>
  </si>
  <si>
    <t>Senior UI Designer</t>
  </si>
  <si>
    <t xml:space="preserve">The Lead UI Designer leads unique and highly complex projects and possesses the capability to make breakthroughs in the design, development, documentation, debugging and support of the user interface (UI) to have a best possible user experience. He/She articulates, develops and models the end user experience including the visual design of the application, to make user interaction simple, efficient and consistent. He identifies and resolves unique and complex issues which have a organisation-wide and long-term impact. He mentors and provides technical leadership to the junior staff.
He draws upon a broad range of knowledge and perspectives to drive user-centric ideas for an interface, and translate these ideas into technical systems and components that yield the optimal user experience. He is a persuasive communicator and is able to gain others' agreement and support for his creative and innovative designs. </t>
  </si>
  <si>
    <t>Implement user interface strategy</t>
  </si>
  <si>
    <t>The Head of UI/UX Design provides operational oversight and sets the medium to long-term tactical direction for design and development of the user interface (UI) to have a best possible user experience (UX). He/She has ultimate accountability for the sub-function and provides the highest level of advice and recommendations to maximise the outcomes of user interface and user experience design investments. He mentors, coaches, coordinates as well as provides technical leadership to the junior staff. He focuses on policy and strategy implementation and control.
He has a broad, global perspective and is able to create an inspired vision for the user interface and experience. He leads with a forward thinking mindset, encouraging innovative and creative thinking. He also builds team capability and effectively communicates his direction and vision to stakeholders.</t>
  </si>
  <si>
    <t>Identify requirements</t>
  </si>
  <si>
    <t>Set UI/UX strategy</t>
  </si>
  <si>
    <t xml:space="preserve">The Head of Product drives the vision for the development and implementation of product portfolios. He/She anticipates future user requirements and consumer demands to formulate user experience and interface strategies. He holds a leadership role by taking responsibility for the overall product development strategy, implementation roadmap, technical thought leadership and line management of the team. He liaises and negotiates with external suppliers and sets policies.
He adopts a global mindset and integrates trends and knowledge from varying sources to chart a compelling vision for the future of product portfolios. He is a charismatic leader who inspires others toward common goals. </t>
  </si>
  <si>
    <t>Manage projects and stakeholders</t>
  </si>
  <si>
    <t>set standards and governance</t>
  </si>
  <si>
    <t>Drive product development - vertical</t>
  </si>
  <si>
    <t>Advise UI/UX design strategy</t>
  </si>
  <si>
    <t>Set product development strategy</t>
  </si>
  <si>
    <t xml:space="preserve">The Software Quality Assurance Engineer monitors the software development process to ensure design quality and adherence to the standards. He/She involves in tasks that include software design, source code development, review and control, configuration management and integration of software. He participates in a wide range of quality control tests and analyses to ensure that software meets or exceeds specified standards and end user requirements.  He ensures new software meets expected requirements before release to users.
He takes pride in delivering quality service to internal stakeholders and is meticulous in conducting tests to ensure software quality requirements are met. He should be able to anticipate problems in the software development process, and develop and articulate innovative and effective solutions to address them and prevent re-occurrence. </t>
  </si>
  <si>
    <t>Develop software quality guidelines</t>
  </si>
  <si>
    <t xml:space="preserve">The Senior Software Quality Assurance Engineer conducts a wide range of quality control tests and analyses to ensure that software meets or exceeds specified standards and end-user requirements. He/She drafts, revises and approves test plans and scripts to ensure alignment with standards and IT strategy. He ensures that system tests are completed, documented and all problems are resolved before release to users. He anticipates internal and/or external business challenges and/or regulatory issues; recommends process, product or service improvements. He may lead projects or project steps within a broader project or have accountability for ongoing activities or objectives. He acts as a resource for colleagues with less experience.
He has high service standards towards ensuring software systems are issue-free and is methodical in performing software quality control tests, anticipating problems and resolving issues that occur. He is able to apply knowledge from multiple disciplines to develop innovative improvement solutions, and communicates his improvement recommendations effectively. </t>
  </si>
  <si>
    <t>Senior Software Quality Assurance Engineer</t>
  </si>
  <si>
    <t>Manage projects</t>
  </si>
  <si>
    <t xml:space="preserve">The Software Quality Assurance Manager oversees and plans quality control tests and analysis of software to meet or exceed specified standards and end user requirements.  He/She manages professional employees, sets priorities, testing parameters and quality assurance automation frameworks, and has accountability for the performance and results of the team. He develops departmental plans and priorities to address resource and operational challenges. He guides decisions and problem-solving through policies and procedures and business plan. He provides technical guidance to stakeholders and advocates quality assurance best practices.
As someone who manages the quality of software products from end to end, he is able to readily integrate and apply knowledge from multiple disciplines across software and quality assurance. He is able to develop innovative and effective solutions to issues encountered, communicate his plans and advice in a clear and compelling manner that inspires action. </t>
  </si>
  <si>
    <t>Guide quality assurance testing</t>
  </si>
  <si>
    <t>Implement quality assurance strategy</t>
  </si>
  <si>
    <t>Integrate software and hardware</t>
  </si>
  <si>
    <t>The Embedded Systems Engineer performs software design, development and implementation of embedded systems in a product development environment. He/She programs embedded systems to perform specific tasks in real-time and within the device which it serves. He specifies and prototypes new products and solutions. He develops embedded systems testing and simulation tools aligned with security standards. He tests new products and documents results. He identifies systems issues, performs root cause analysis and develops solutions to increase embedded systems reverse engineering resilience. He migrates embedded software stack across platforms.
He is eager to learn and is keen to try his hand at developing, testing and implementing embedded systems prototypes, displaying curiosity and resilience when he encounters problems. He enjoys the camaraderie of a team environment and readily shares his views and ideas when working with others.</t>
  </si>
  <si>
    <t>Optimise embedded systems</t>
  </si>
  <si>
    <t>Develop embedded systems software</t>
  </si>
  <si>
    <t xml:space="preserve">The Senior Embedded Systems Engineer envisions, designs, implements, tests, and delivers embedded systems in a product development environment. He/She contributes to the definition of requirement, product, design specifications and collaborates with hardware team throughout the software development lifecycle. He defines innovative approaches to embedded systems development and integration of security aspects. He develops prototypes, creates software tools for test and automation, and evaluates latest technologies.
He is methodical in the development and integration of embedded systems, and also creative in exploring ways to enhance embedded system solutions further. He works effectively in a team, guides junior team members and is able to engage others when presenting his ideas to both internal and external stakeholders. </t>
  </si>
  <si>
    <t>Develop embedded software</t>
  </si>
  <si>
    <t>The Embedded Systems Engineering Manager plans and oversees the embedded system design, development and integration aligned with policy and standards. He/She scopes out requirement specifications, plans project life cycle and estimates resources and budgets. He communicates with stakeholders to gain buy-in and coordinates deliverables with multiple product line owners. He oversees the preparation of test procedures and performance of qualification testing as well as development of product and design documentation. He guides validation and verification of overall system design concepts and framework. He provides manufacturing and final product release support. He manages and develops junior staff.
As one who manages a team of engineers and other stakeholders, he is a confident leader who can justify his decisions, put forth his ideas in a persuasive manner and engage others to gain buy-in. He should also be analytical and structured in the planning and management of embedded system design and integration projects, anticipating problems and developing solutions to them. .</t>
  </si>
  <si>
    <t>Implement embedded systems engineering strategy</t>
  </si>
  <si>
    <t>The Embedded Systems Architect defines and develops embedded systems architecture and formulates new solutions to support business and user requirements. He/She supports projects that include developing, installing, deploying, and configuring various hardware and software components of a solution. He defines architectural policies and principles, design and programming guidelines, identifies implementation risks and mitigation measures, sets embedded systems development and integration strategies and defines configuration controls. He makes critical adjustments to the architecture to ensure achievement of desired results.
He is able to identify interconnections across hardware and software components of an embedded systems architecture, and integrate knowledge from multiple areas to develop new and innovative embedded system structures. He works well with others in the team to co-create optimal embedded systems architectures.</t>
  </si>
  <si>
    <t>Develop embedded systems architecture</t>
  </si>
  <si>
    <t>Implement embedded systems architecture strategy</t>
  </si>
  <si>
    <t>Maintain platform</t>
  </si>
  <si>
    <t xml:space="preserve">The Platform Engineer develops, administers, supports, improves and optimises platforms that host applications, systems, programs and database protocols in support of end users’ needs. He/She supports in building new platform features and Application Programming Interfaces (APIs) to allow flexible and scalable interactions across applications, systems, programs and databases. He tests platform prototypes and documents results. He identifies platform issues and performs root cause analysis. He performs regular updates and enhances existing platforms.
He is curious, has a thirst for continuous learning and is eager to work as part of a team to develop and optimise platforms. He is personable and at ease interacting with and communicating his views to others in the team. </t>
  </si>
  <si>
    <t>Optimise platform</t>
  </si>
  <si>
    <t>Implement platform features</t>
  </si>
  <si>
    <t>Design platform features</t>
  </si>
  <si>
    <t>The Senior Platform Engineer envisions, designs, implements, tests, and rolls out platforms to host applications, systems, programs and database protocols in support of end users’ needs. He/She contributes to the definition of requirement and design specifications. He defines innovative approaches to platform development and integration of security aspects. He develops prototypes, creates software tools for test and automation, and evaluates latest best practices. He conducts quality assurance of platforms. He develops Application Programming Interfaces (APIs) to allow flexible and scalable interactions across applications, systems, programs and databases. He designs creative solutions for complex problems.
He applies structured thinking to develop solutions and is creative and innovative in designing new and improved platforms and approaches. He is a strong team player, who communicates effectively with others and guides junior members in the team.</t>
  </si>
  <si>
    <t xml:space="preserve">The Platform Engineering Manager plans and oversees the design, development and integration of platforms aligned with policies and standards. He/She scopes out requirement specifications, plans project life cycle and estimates resources and budgets. He communicates with stakeholders to gain buy-in and coordinates deliverables with multiple product line owners. He oversees the preparation of test procedures and performance of qualification testing as well as development of platform and design documentation. He guides the validation and verification of overall platform design concepts and framework. He manages and develops junior staff.
He has an analytical mind and is logical in his approach toward examining platform requirements and developing robust solutions. He is structured and focused on managing multiple moving parts, stakeholders of platform engineering projects and is able to communicate a clear direction to others effectively and persuasively. </t>
  </si>
  <si>
    <t>Design platform Features</t>
  </si>
  <si>
    <t>Implement platform engineering strategy</t>
  </si>
  <si>
    <t xml:space="preserve">The Platform Architect defines and develops platform architecture and formulates new solutions to support business and user requirements. He/She examines platform traffic patterns and plans improvements for content delivery to users. He defines architectural policies and principles, design and programming guidelines; identifies implementation risks and mitigation measures; sets platform development and integration strategies and defines configuration controls. He makes critical adjustments to the architecture to ensure achievement of desired results.
He is an astute problem-solver, who readily integrates knowledge from multiple disciplines to develop optimal platform architectures. He is creative, innovative and open to new ideas from others to enhance existing architectures or solutions. </t>
  </si>
  <si>
    <t>Support platform feature development</t>
  </si>
  <si>
    <t>Develop platform architecture</t>
  </si>
  <si>
    <t>Implement platform architecture strategy</t>
  </si>
  <si>
    <t>Main applications</t>
  </si>
  <si>
    <t xml:space="preserve">The Applications Developer applies subject matter knowledge in applications development, possessing well-developed skills in design, development, testing, debugging and implementing software applications or specialised utility programs in support of end users' needs on platforms. He/She supports regular updates and recommends improvements to existing applications. He works under limited supervision to effectively deal with unfamiliar issues. He provides guidance and technical support to testing and quality assurance teams.
He is a keen learner, and able to apply structured, analytical thinking to develop applications. He is a strong team player, who communicates his ideas and gets along with others easily. </t>
  </si>
  <si>
    <t>Optimise applications</t>
  </si>
  <si>
    <t>Implement applications</t>
  </si>
  <si>
    <t>Develop applications</t>
  </si>
  <si>
    <t>Maintain applications</t>
  </si>
  <si>
    <t xml:space="preserve">The Senior Applications Developer leads important projects and possesses capability to make breakthroughs in design, development, testing, debugging and implementing software applications or specialised utility programs in support of end users' needs on platforms. He/She plans and coordinates regular updates and recommends improvements to existing applications. He identifies and resolves issues which have organisation wide and long-term impact. He provides guidance and technical support to testing and quality assurance teams. 
He is imaginative and creative in exploring a range of application designs and solutions. He is able to engage and support others in the team, readily put forth his ideas in a clear and compelling manner. </t>
  </si>
  <si>
    <t>The Applications Development Manager focuses on short-term operational and/or tactical responsibilities by providing management to a group of professionals. He/She oversees the strategy implementation and operations for design, development, testing, debugging and implementing software applications or specialised utility programs in support of end users' needs on platforms. He mentors, coaches, coordinates as well as provides technical leadership to the junior staff. He focuses on policy and strategy implementation and control.
He applies critical and analytical thinking toward developing optimal application solutions. He is a strong leader who is decisive, able to engage, influence and communicate his ideas persuasively to others.</t>
  </si>
  <si>
    <t>Implement applications development  strategy</t>
  </si>
  <si>
    <t>Manage project</t>
  </si>
  <si>
    <t xml:space="preserve">The Applications Architect defines and develops most appropriate architectures for application development projects. He/She maintains control over the architecture throughout the project lifecycle. He defines architectural policies and principles, design and programming guidelines, identifies implementation risks and mitigation measures, sets software development and integration strategies and defines software configuration controls. He makes critical adjustments to the architecture to ensure achievement of desired results.
He is imaginative and creative, drawing connections from diverse disciplines to develop application architectures and solutions. He enjoys the challenge of analysing, resolving complex issues and is able to interact effectively with others to gain buy-in where required. </t>
  </si>
  <si>
    <t>Support applications development</t>
  </si>
  <si>
    <t>Develop applications architecture</t>
  </si>
  <si>
    <t>Implement applications architecture strategy</t>
  </si>
  <si>
    <t>Implement solutions</t>
  </si>
  <si>
    <t xml:space="preserve">The Systems Analyst assists with modifying, enhancing or adapting existing or proposed systems within an organisation with the purpose of improving business efficiency and productivity. He/She examines and documents technical requirements for new solutions to be created, analyses user needs and participates in the integration of new features or improvements. He involves in systems development process, contributes to defining technical product specifications and configures and tests products and solutions. He develops documentation and guides for the use of systems.
He has a thirst for knowledge and is eager to learn and solve problems within the area of systems analysis. He is an active team player who forms relationships and communicates with others effectively to support the delivery of optimal solutions as a team. </t>
  </si>
  <si>
    <t>Develop solutions</t>
  </si>
  <si>
    <t>Analyse systems</t>
  </si>
  <si>
    <t>Identify business needs</t>
  </si>
  <si>
    <t>Manage project implementation</t>
  </si>
  <si>
    <t xml:space="preserve">The Senior Systems Analyst modifies, enhances or adapts existing or proposed systems within an organisation with the purpose of improving business efficiency and productivity. He/She plans activities involving the examination and documentation of technical requirements for new solutions to be created and user needs analysis. He analyses the feasibility of new systems and enhancements to existing systems, translates technical requirements into system specifications and writes test cases. He develops documentation and guides for the use of new or enhanced systems. He manages analysis projects.
He is open-minded and innovative in exploring new and alternative solutions to optimise systems. He is able to engage and support others in the team, and readily put forth his ideas in a clear and compelling manner. </t>
  </si>
  <si>
    <t>Manage departments</t>
  </si>
  <si>
    <t xml:space="preserve">The Systems Analysis Manager plans and oversees the evaluation of existing systems or new developments and identification of systems requirements. He/She manages the gathering and assessing of technical requirements to be translated into functional design documents for optimal systems solutions. He recommends appropriate systems alternatives and/or enhancements to current systems.  He oversees the preparation of communications and makes presentations to stakeholders on opportunities and constraints of processes and systems. He coordinates resource assignment, prioritises projects and monitors progress.
He is analytical and applies critical thinking toward examining systems and design requirements, arriving at sound decisions and solutions. He is a strong leader who is able to communicate his ideas persuasively and sustain positive relationships with team members and other stakeholders. </t>
  </si>
  <si>
    <t>Implement systems analysis strategy</t>
  </si>
  <si>
    <t xml:space="preserve">The Head of Applications Development drives the vision for the development and implementation of business software and applications. He/She focuses on designing and architecting foundation building blocks to enable the rapid roll out of application capabilities in responses to business needs. He holds a leadership role by taking responsibility for the overall software and applications development strategy, implementation roadmap, technical thought leadership and line management of the team.
He liaises and negotiates with external suppliers and sets operating policies. He displays a forward-looking perspective, inspirational and decisive in envisioning the future of software and applications. He is an influential leader who is able to communicate his ideas persuasively and engage with team members and other stakeholders. </t>
  </si>
  <si>
    <t>Oversee applications development</t>
  </si>
  <si>
    <t>Set applications development strategy</t>
  </si>
  <si>
    <t>Maintain security systems</t>
  </si>
  <si>
    <t xml:space="preserve">The Security Engineer designs, develops and implements secure system architectures. He/She embeds security principles into the design of system architectures to mitigate the risks posed by new technologies and business practices. He designs artefacts, spanning design, development and implementation, into enterprise systems that describe security principles and how they relate to the overall enterprise system architecture. He performs routine activities related to the periodic review and audit activities of infrastructure security systems and maintains documentation of security standards and procedures. 
He is structured and systematic in his approach to designing and implementing secure system architectures. He is articulate and works well with his team and other stakeholders to co-create optimal security architectures and systems. </t>
  </si>
  <si>
    <t>Implement security systems</t>
  </si>
  <si>
    <t>Design secure system architectures</t>
  </si>
  <si>
    <t>Understand business needs</t>
  </si>
  <si>
    <t xml:space="preserve">The Principal Security Engineer/ Principal Security Architect leads unique and highly complex projects involving design, development and implementation of secure system architectures. He/She plans and monitors the design of artefacts into enterprise systems that describe security principles and how they relate to the overall enterprise system architecture. He involves in the development and application of new solutions in infrastructure security. He recommends and leads the adoption of new technological advances and best practices in infrastructure security systems to mitigate security risks. He identifies and resolves unique and complex issues which have organisation-wide and long-term impact. He mentors and provides technical leadership to the junior staff.
He has a creative and critical mind, and enjoys identifying linkages and interconnections among various parts of a system or architecture. He is a technical expert who should also be people-oriented, consultative, developmental and actively engaging stakeholders to design optimal secure system architectures. </t>
  </si>
  <si>
    <t>Align security architecture with business requirements</t>
  </si>
  <si>
    <t>Conduct forensic investigations</t>
  </si>
  <si>
    <t>The Incident Investigator/Forensic Investigator/Threat Investigator conducts complex post-incident forensic analysis to investigate causes of intrusion, attack, loss or breach occurring in an organisation. He/She identifies and defines forensic issues and root causes. He develops reports that detail incident timeline, evidence, findings, conclusions and recommendations. He supports the design of a breach notification process after a security incident to minimise damage and downtime when attacks and exploits occur. He selects, tests and deploys security products and collects information about Internet-based criminal activities. He prepares reports, communicates findings to senior stakeholders, and recommends corrective actions to prevent and mitigate internal control failures. He is required to be on standby with on-call availability with varied shifts including nights, weekends and holidays.  
He is detail-oriented and adopts a critical and systematic approach in conducting investigations and analyses. He views issues from multiple perspectives and actively communicates his thoughts and engages with other team members.</t>
  </si>
  <si>
    <t>Analyse cyber threats</t>
  </si>
  <si>
    <t>Respond to security incidents</t>
  </si>
  <si>
    <t xml:space="preserve">The Incident Investigation Manager/Forensic Investigation Manager/Threat Investigation Manager plans and oversees the performance of security response via post-incident analysis of intrusion, attack, loss or breach and the identification of root causes. He/She provides guidance on the use of investigation methodology to capture evidence to produce legally defensible results and conclusions. He applies analysis across a variety of data sets to develop knowledge of internal and external information vulnerabilities and to uncover hidden insights, patterns and connections. He proposes mitigation techniques and countermeasures as well as develops cyber security solutions to prevent future attacks. He develops security requirements and standards. He presents threat intelligence reports to senior leaders. He is required to be on standby with on-call availability with varied shifts including nights, weekends and holidays.
He thinks strategically and adopts a forward-looking perspective in anticipating threats and planning pre- or post-incident analyses. He is adept at dealing with complexity, and is an articulate and developmental leader in his team. </t>
  </si>
  <si>
    <t>Oversee forensic investigations</t>
  </si>
  <si>
    <t>Oversee cyber threat analysis</t>
  </si>
  <si>
    <t>Implement incident response strategy</t>
  </si>
  <si>
    <t>Develop an incident response strategy</t>
  </si>
  <si>
    <t>Facilitate compliance</t>
  </si>
  <si>
    <t xml:space="preserve">The Security Executive performs routine activities in the area of security operations. He/She works within existing security procedures and possesses sufficient knowledge and skills to support the analysis of user requests and compilation of incident reports. He checks for problems in existing systems and modifies simple work processes by following defined procedures, processes and quality standards. He escalates security incidents for further investigation. He is required to be on standby with on-call availability with varied shifts including nights, weekends and holidays. 
 He is vigilant and proactive in monitoring systems and addressing queries or issues that may arise. He enjoys analysing security-related incidents and supporting the development of solutions within a team environment. </t>
  </si>
  <si>
    <t>Respond to security queries</t>
  </si>
  <si>
    <t>Maintain security operations</t>
  </si>
  <si>
    <t>Monitor security systems</t>
  </si>
  <si>
    <t>Optimise security system performance</t>
  </si>
  <si>
    <t xml:space="preserve">The Associate Security Analyst / Associate Security Engineer supports security systems and operations administration, monitoring and maintenance. He/She monitors security alerts and events. He collects and documents contextual information based on established practices and supports the preparation and publishing of security advisories. He assists with the analysis of security-related information and events, escalation of incidents for validation and remediation. He is required to be on standby with on-call availability with varied shifts including nights, weekends and holidays.  
He is alert and vigilant in performing monitoring activities, and is able to analyse and resolve security-related issues critically. He communicates clearly in his interactions with others and coordinates effectively with his team to perform security operations. </t>
  </si>
  <si>
    <t>Facilitate security compliance</t>
  </si>
  <si>
    <t>Provide user support</t>
  </si>
  <si>
    <t xml:space="preserve">The Security Operations Analyst performs real-time analysis and trending of security log data from various security devices and systems. He/She maintains data sources feeding the log monitoring system, develops and maintains detection and alerting rules. He responds to user incident reports and evaluates the type and severity of security events. He executes initial triage of incidents to rule out false positives. He documents incidents and develops reports. He identifies recurring security issues and risks and develops mitigation plans and recommends process improvements. He interprets and applies security policies and procedures. He is required to be on standby with on-call availability with varied shifts including nights, weekends and holidays.  
He is diligent and takes an analytical approach to perform real-time analyses. He is skilled in synthesising trends and insights, and is confident in putting forth creative mitigation plans and solutions to security incidents. </t>
  </si>
  <si>
    <t>The Security Operations Manager plans and oversees monitoring and maintenance of security operations, and provides direction and leadership to internal resources. He/She provides expertise on security technologies and innovative security concepts, and works toward enhancing the resilience of security operations. He coordinates ongoing reviews of existing security programs, protocols and planned upgrades. He establishes escalation processes for security incidents and develops contingency plans and disaster recovery procedures. He focuses on policy implementation and control.
He is diligent and watchful in monitoring security operations, systems and activities. He is also a confident leader who develops plans and solutions to address security incidents and also one who has a passion for engaging and developing others in his team.</t>
  </si>
  <si>
    <t>Security Operations Manager</t>
  </si>
  <si>
    <t>Implement security operations strategy</t>
  </si>
  <si>
    <t>Certify penetration test on software</t>
  </si>
  <si>
    <t xml:space="preserve">The Security Penetration Tester designs and performs tests and check cases to determine if infrastructure components, systems and applications meet confidentiality, integrity, authentication, availability, authorisation and non-repudiation standards. He/She translates requirements into test plan, writes and executes test scripts or codes in line with standards and procedures to determine vulnerability to attacks. He certifies infrastructure components, systems and applications that meet security standards.
He has a creative and analytical mind, and deploys new and innovative methods to perform penetration tests. He works well in a team and communicates findings and implications effectively to relevant stakeholders. </t>
  </si>
  <si>
    <t>Report security test results</t>
  </si>
  <si>
    <t>Perform penetration testing</t>
  </si>
  <si>
    <t>Establish security policies</t>
  </si>
  <si>
    <t xml:space="preserve">The Security Penetration Testing Manager plans and oversees the delivery of testing and certification services to determine whether infrastructure components, systems and applications meet confidentiality, integrity, authentication, availability, authorisation and non-repudiation standards. He/She reports on testing outcomes and activities. He provides recommendations and manages stakeholder expectations. He ensures compliance with testing standards, processes and tools and secures appropriate approvals. He develops organisational testing capability and supports knowledge management.
He possesses strong analytical and critical thinking abilities to resolve and advise on highly complex issues, and effectively communicates outcomes to relevant stakeholders. He is adept at managing resources and developing his team of penetration testers. </t>
  </si>
  <si>
    <t>Security Penetration Testing Manager</t>
  </si>
  <si>
    <t>Report penetration test results</t>
  </si>
  <si>
    <t>Oversee penetration testing activities</t>
  </si>
  <si>
    <t>Establish information security guidelines and methodologies</t>
  </si>
  <si>
    <t>Establish policies</t>
  </si>
  <si>
    <t>Monitor compliance with standards and governance</t>
  </si>
  <si>
    <t>The Cyber Risk Analyst conducts cyber risk assessment in support of technology initiatives to help identify IT related risk and determines appropriate controls to mitigate risks. He/She monitors, tracks and manages risk mitigations and exceptions and ensures adequate monitoring capability is incorporated into solutions. He applies a defined set of analytical or scientific methods and works independently with guidance in only the most complex situations.
He is vigilant and systematic in identifying cyber risks and enjoys analysing and investigating such issues. He is a strong team player, and communicates well both verbally and in writing.</t>
  </si>
  <si>
    <t>Mitigate cyber risks</t>
  </si>
  <si>
    <t>Develop risk documentation</t>
  </si>
  <si>
    <t>Perform risk assessment</t>
  </si>
  <si>
    <t xml:space="preserve">The Cyber Risk Manager guides the assessment of information and cyber risks associated with technology initiatives and provides recommendations on control requirements by risk policy and standards. He/She manages and coordinates responses to regulatory inquiries, inspections, audits and monitors remediation of regulatory findings.  He oversees the development of reports and implements policies and standards. He manages professional employees and has accountability for the performance and results of a team. He provides security guidance to stakeholders. 
 He has a sharp, analytical mind and is able to anticipate problems and risks to mitigate them ahead of time. He is an excellent communicator who works well with others and promotes a cooperative working environment and relationships within and beyond his team. </t>
  </si>
  <si>
    <t>Monitor compliance</t>
  </si>
  <si>
    <t>Mitigate cyber risk</t>
  </si>
  <si>
    <t>Guide the development of cyber risk documentation</t>
  </si>
  <si>
    <t>Guide cyber risk assessment</t>
  </si>
  <si>
    <t>Implement cyber risk strategy</t>
  </si>
  <si>
    <t>The Chief Information Security Officer develops and drives the vision for the information security function. He/She acts as the authority for the development and enforcement of enterprise security strategy, standards and policies, and has ultimate responsibility for ensuring the protection of corporate information. He guides the design and continuous improvement of the IT security architecture and Cyber Risk Maturity Model that balances business needs with security risks. He advises the board and top executives on all security matters and sets directions for complying with regulatory inquiries,inspections and audits.
He is an inspirational and influential leader, who displays sound judgement and decisiveness in ensuring that corporate information is well protected and secured. He is strategic in his approach toward resource management and capability development among his teams.</t>
  </si>
  <si>
    <t>Manage cyber risk</t>
  </si>
  <si>
    <t>Advise incident resolution</t>
  </si>
  <si>
    <t>Establish security architecture</t>
  </si>
  <si>
    <t>Set security strategy</t>
  </si>
  <si>
    <t>Generate data-driven commercial insights</t>
  </si>
  <si>
    <t xml:space="preserve">The Digital Marketing Executive plans and implements integrated marketing activities across digital channels and within allocated budgets. He/She creates appealing content and programmes to promote the organisation and its products to build brand awareness and generate sales. He manages digital platforms and makes improvements to the design and usability for users. He assesses campaign effectiveness and generates data-driven commercial insights and reports for senior stakeholders. He implements communication and public relations activities for digital marketing.
He is an innovative and creative individual, who is able to spot opportunities for new ideas and test concepts. He is outgoing and resourceful, able to adapt to changing environment. He is a team player who presents ideas with confidence and simplicity. </t>
  </si>
  <si>
    <t>Manage marketing budget</t>
  </si>
  <si>
    <t>Engage in innovation and productivity initiatives</t>
  </si>
  <si>
    <t>Perform public relations activities</t>
  </si>
  <si>
    <t>Implement marketing programmes</t>
  </si>
  <si>
    <t>Implement communication plans</t>
  </si>
  <si>
    <t>Implement digital markeitng activities</t>
  </si>
  <si>
    <t xml:space="preserve">The Digital Marketing Manager contributes to the realisation of the organisation’s business strategies by driving its digital marketing and public relations programmes. He/She directs the organisation’s communication plans, generates data-driven commercial insights and monitors budgets. He reports to senior stakeholders on the performance of all digital marketing campaigns. He leads the development, implementation and optimisation of appealing marketing concepts to promote the organisation and its products across all digital and offline channels. He coaches junior staff.
He is approachable and open to different ideas. He understands the vision for the product or product portfolio as well as customer needs, and is able to evaluate ideas for their effectiveness in meeting strategic objectives as well as work in a collaborative manner with all stakeholders, to ensure that the initiatives succeed. He is attuned to the changing environment, especially in the area of new technological developments, and is able to foster team's enthusiasm for change. </t>
  </si>
  <si>
    <t>Monitor marketing budget</t>
  </si>
  <si>
    <t>Drive public relations programmes</t>
  </si>
  <si>
    <t>Drive marketing programmes</t>
  </si>
  <si>
    <t>Define communication plans and guidelines</t>
  </si>
  <si>
    <t>Plan digital marketing activities</t>
  </si>
  <si>
    <t>The Customer Experience Manager acts as the internal voice of the customers and oversees the client experience. He/She champions customer needs internally and influences organisation structure to make it customer centred. He utilises different communication channels to gain an understanding of customer experience with products and services provided. He interacts with customers to respond to inquiries and to handle complaints. He ensures a high level of customer service and acts as an advocate in implementing plans to improve customer engagement and experience.
He is a self-driven individual, who displays high levels of service orientation and empathy when striving to address and resolve issues raised by customers, at the same time proactively proposing and seeking ideas to continuously improve customer experience with the product and prevent issues from occurring. He priorities collaborative problem solving, is articulate and open to adopting fresh perspectives.</t>
  </si>
  <si>
    <t>Develop customer engagement programmes</t>
  </si>
  <si>
    <t>Uphold customer service quality</t>
  </si>
  <si>
    <t>Develop customer insights</t>
  </si>
  <si>
    <t>Champion customer focus</t>
  </si>
  <si>
    <t>Advise product development</t>
  </si>
  <si>
    <t xml:space="preserve">The Product Marketing Executive plans, develops and implements competitive go-to-market product strategy based on product benefits, features and target market. He/She defines and implements tactical plans for marketing activity, coordinates the production of marketing communication collaterals in collaboration with internal and external agencies. He evaluates success and cost-effectiveness of all tactical actions and product campaigns. He plans, monitors and presents results of competitive studies to senior leaders. He leads market assessments to identify business opportunities and grow market share.   
He is an innovative and creative individual, who is able to spot opportunities for new ideas and test concepts. He is outgoing and resourceful, able to adapt to changing environment. He is a team player who presents ideas with confidence and simplicity. </t>
  </si>
  <si>
    <t>Manage product campaigns</t>
  </si>
  <si>
    <t>Manage partnership marketing</t>
  </si>
  <si>
    <t>Implement product marketing strategy</t>
  </si>
  <si>
    <t>Generate customer insights</t>
  </si>
  <si>
    <t>The Product Marketing Manager develops strategic marketing plans for a product or product lines and acts as product marketing’s primary advocate across organisation. He/She develops expertise around potential customer and bridges customer feedback and requirements to technical product feature sets and broader market trends through planning and guidance of market research, competitive analysis, pricing and customer engagement. He oversees involvement with technology teams to develop new products, product features and functionality. He identifies areas for growth and creates strategic product roadmaps to drive adoption.
He is knowledgeable about the product and/or product portfolio and its functionality, and is able to articulate and promote its benefits in a way that is relatable to customers. He applies creative thinking in his approach not only to ideate new ways to increase product awareness and brand perception but also to resolve issues. He exhibits excellent interpersonal skills when executing projects and dealing with situations and is effective in aligning the team behind a common vision for the product/product portfolio.</t>
  </si>
  <si>
    <t>Manage public relations and campaigns</t>
  </si>
  <si>
    <t>Manage application of data-driven commercial insights</t>
  </si>
  <si>
    <t>The Head of Marketing defines and articulates the organisation's product vision to drive market adoption and achieve desired market share, revenue growth and profitability objectives. He/She designs innovative, integrated and high-impact marketing strategies, assets and campaigns that generate demand and nurture sales-leads for the business. He oversees end-to-end client experience and engagement, delivering against Return on Investment (ROI) targets. He designs, develops and implements operating policies in his field of work.
He is results-oriented and able to think outside the box when envisioning the future for the product or product portfolio and the brand while at the same time having a realistic grasp of business objectives and capabilities. He is able to effectively inspire the team to align behind a common vision and exhibits determination and patience when faced with roadblocks. He is an influential leader with a strong client focus, who enjoys building relationships and tatically engaging stakeholders.</t>
  </si>
  <si>
    <t>Direct innovation and productivity initiatives</t>
  </si>
  <si>
    <t>Define public relations programmes</t>
  </si>
  <si>
    <t>Define marketing activities</t>
  </si>
  <si>
    <t>Drive digitisation in marketing</t>
  </si>
  <si>
    <t>Set marketing strategy</t>
  </si>
  <si>
    <t>Support channel sales partners</t>
  </si>
  <si>
    <t xml:space="preserve">The Channel Sales Executive assists with identifying, recruiting and managing relationships with channel partners to support product sells. He/She communicates with channel partners on a regular basis to identify their needs and ensure compliance with partner agreements and goals. He supports the training and guides channel sales partners about product and/or service offerings and features based on mutual performance objectives.
He is self-motivated and service-oriented. He appreciates the value of building long-lasting relationships with channel sales partners and is proactive in identifying and addressing their needs. He is a team player who presents ideas with confidence and simplicity. </t>
  </si>
  <si>
    <t>Manage channel sales operations</t>
  </si>
  <si>
    <t>Develop relationships with channel sales partners</t>
  </si>
  <si>
    <t xml:space="preserve">The Channel Sales Manager utilises strategies and tactics to win, maintain and expand relationships with channel partners. He/She works toward achieving sales, profitability, and channel partner recruitment objectives. He may represent selected number or the entire range of organisation products; develops and implements unique partner joint solutions that deliver a compelling value for target customers. He trains and educates channel sales partners about product/service offerings and features. He assesses, clarifies, and validates partner needs on an ongoing basis to ensure compliance with partner agreements and goals.
He is self-motivated and service-oriented; able to effectively guide channel sales partners towards mutually beneficial priorities and objectives. He is disciplined in measuring and monitoring channel sales partner performance and thinks strategically when proposing and implementing corrective actions. He communicates product/product portfolio functionality and benefits simply and persuasively, ensuring that channel sales partners are self-sufficient. </t>
  </si>
  <si>
    <t>Establish channel sales partnerships</t>
  </si>
  <si>
    <t xml:space="preserve">The Channel Sales Leader develops strategies and tactics aligned with sales growth targets and requirements of channel partners. He/She manages and guides a team of channel sales professionals to drive sales of products and services across a diverse set of channel partners. He builds relationships with channel partners to influence and agree on mutual performance objectives, financial targets, and critical milestones of go-to-market strategies. He drives product differentiation and optimises the use of resources. He evaluates partnership effectiveness, and advises on corrective actions.
He is knowledgeable about the product or product portfolio and its functionality, and is able to articulate and promote its benefits in a way that is relatable to channel sales partners. He listens to concerns and issues, and provides counsel that promotes long-term self-reliance. He exhibits excellent interpersonal skills when motivating, managing and earning partner's trust and is effective in persuading the team to do the same. </t>
  </si>
  <si>
    <t>Develop channel  sales strategy</t>
  </si>
  <si>
    <t>Manage client relationships</t>
  </si>
  <si>
    <t xml:space="preserve">The Sales Executive qualifies and contacts prospective clients, up-sales to existing clients, and closes business under close supervision. He/She keeps clients informed of new products/service offerings, conducts market research to identify selling possibilities and evaluates customer needs. He forecasts and manages the pipeline of opportunities. He supports the answering of technical and procedural questions, coordinates the formulation of price quotations, submission of sales contract for orders and maintenance of customer records.
He is self-motivated and mindful of placing the customer's interests at the forefront of his priorities. He is able to confidently explain how the product can add value to the customer and is proactive in identifying and addressing customer needs. He is a team player who is able to take rejection as a personal challenge to succeed when given the next opportunity. </t>
  </si>
  <si>
    <t>Support business development</t>
  </si>
  <si>
    <t>Close deals</t>
  </si>
  <si>
    <t xml:space="preserve">The Business Development Manager works to improve an organisation’s market position and achieve financial growth. He/She prospects new clients by networking, cold calling, advertising or other means of generating interest from potential clients He builds key customer relationships, identifies business opportunities, negotiates and closes business deals and maintains extensive knowledge of current market conditions. He plans persuasive approaches and pitches to convince potential clients. He may manage the activities of others supporting business development.
He is self-motivated and capable of setting clear and meaningful goals. He displays high levels of resilience when faced with challenges. He understands the consultative selling approach and is able to leverage on and support the role that marketing place in attracting, qualifying and nurturing prospective customers. He is articulate and creative in utilising his product and customer knowledge to close deals.  </t>
  </si>
  <si>
    <t>Pitch products and/or services</t>
  </si>
  <si>
    <t>Research sales support information</t>
  </si>
  <si>
    <t>Seek sales opportunities with new customers</t>
  </si>
  <si>
    <t>Implement business development strategies</t>
  </si>
  <si>
    <t xml:space="preserve">The Sales Account Manager acts as a key point of contact between an organisation and its clients. He/She possesses thorough product knowledge and oversees product and/or service sales. He works with customers to identify their wants and prepares reports by collecting, analysing, and summarising sales information. He contacts existing customers to discuss and give recommendations on how specific products or services can meet their needs. He maintains customer relationships to strategically place new products and drive sales for long term growth.
He is a resourceful, people-focused and persistent individual, who takes rejection as a personal challenge to succeed when given opportunity. He appreciates the value of long lasting relationships and prioritises efforts to build trust with existing and potential customers. He exhibits good listening skills and is able to establish rapport with customers and team members alike easily. </t>
  </si>
  <si>
    <t>Identify new sales opportunities with existing customers</t>
  </si>
  <si>
    <t xml:space="preserve">The Direct Sales Manager determines sales targets, markets and product offering. He/She focuses on revenue target setting accountability, sales strategy and career development of others, liaising with professional staff and other managers on the medium to long-term sales planning. He develops, communicates and implements the strategic direction of the operation; regularly leads important sales initiatives and has ultimate accountability for the sub-function. He solves complex problems and takes new perspectives using existing solutions to drive sales.
He is knowledgeable, creative and self-motivated, and is dedicated to growing the business. He is able to contribute expertise to product development and brainstorming of marketing campaigns, as needed. He is a competent decision maker who exhibits flexibility amidst a quickly changing environment. He strives to train talent and build successful teams. </t>
  </si>
  <si>
    <t>Implement roadmap for business development</t>
  </si>
  <si>
    <t>Implement sales strategy</t>
  </si>
  <si>
    <t>The Head of Sales defines, articulates and implements the organisation's vision and strategy for direct and indirect selling of products and/or services. He/She develops sales forecast, budget and manpower plans; and focuses on executing key growth sales strategies, tactics and action plans required to  achieve revenue or sales targets. He pursues key prospects, negotiates and constructs appropriate terms of sales. He delivers presentations and product demonstrations to clients. He designs, develops and implements operating policies.
He is driven to achieve target and deadlines and is able to prioritise objectives and influence stakeholders towards consensus. He is able to set a vision and strategic direction for the team that is influenced by business objectives, while at the same time takes into account customer needs. He enjoys networking and building long-lasting relationships with customers and partners.</t>
  </si>
  <si>
    <t>Develop client relationships</t>
  </si>
  <si>
    <t>Oversee sales program execution</t>
  </si>
  <si>
    <t>Set roadmap for business development</t>
  </si>
  <si>
    <t>Set sales strategy</t>
  </si>
  <si>
    <t>Provide post-sales customer support</t>
  </si>
  <si>
    <t>The Pre-/Post-Sales Consultant provides pre-sales technical expertise to the sales team and customers during the sales process. He/She provides technical input on bid proposals, projects and technical documents and identifies additional sales opportunities with existing customers. He may install and demonstrate the organisation's products at customer sites. He performs a range of mainly straightforward assignments and uses prescribed guidelines or policies to analyse and resolve problems. He receives a moderate level of guidance and direction. He may lead projects or project steps within a broader project or have accountability for ongoing activities or objectives.
He displays effective listening skills and is inquisitive, which combined aid him in the understanding of customer needs. He pays attention to detail, has strong analytical and problem-solving capabilities. He has a service-oriented personality and is a team player who works towards developing solutions collaboratively.</t>
  </si>
  <si>
    <t>Support product demonstrations</t>
  </si>
  <si>
    <t>Develop solution prototypes</t>
  </si>
  <si>
    <t>Provide post-sale customer support</t>
  </si>
  <si>
    <t xml:space="preserve">The Pre-/Post-Sales Manager leads technical sales support to ensure successful customer integration and post-sales implementation of organisation products. He/She develops sales programs to generate new business opportunities, and supports sales team through pre-sales and/or post-sales technical consulting activities. He oversees the preparation and presentation of technical proposals of how organisation's products can meet customer's needs and be integrated with customer's systems and equipment, and ensures that the complete plans are feasible within cost, time, and environmental constraints. He solves complex problems and takes new perspectives using existing or new solutions on customer's needs. He coaches junior staff.  
He asks insightful questions to determine customers' need or issues. He exhibits excellent interpersonal skills and is able to bridge differences and encourage different points of view when developing customer solutions and resolving any issues that may occur. He is adept at managing resources and developing his team members. </t>
  </si>
  <si>
    <t>Conduct product demonstrations</t>
  </si>
  <si>
    <t>Implement pre-sales and post-sales support strategy</t>
  </si>
  <si>
    <t>Drive service improvement</t>
  </si>
  <si>
    <t>The Head of Pre-/Post-Sales  defines, articulates and implements the organisation's vision for pre- and post-sales product and/or service support. He/She focuses on developing key growth pre-sales strategies, tactics and action plans required to achieve revenue and/or sales targets. He leads the pre and post-sales technical support of sales operations and ensures staffs are fully trained in products/services. He provides inputs to the teams developing prototypes to demonstrate the feasibility of solutions. He oversees the delivery of in-depth presentations and product demonstrations to customers. He designs, develops and implements operating policies.
He is target and deadline driven, able to prioritise objectives and influence collaboration between stakeholders, including across departments. He sets the vision and strategic direction that is influenced by business objectives, while at the same time takes into account customers' needs. He is strongly committed to developing the talent and inspires his team members to pursue a common vision.</t>
  </si>
  <si>
    <t>Oversee post-sales customer support</t>
  </si>
  <si>
    <t>Set pre- and post-sales support strategy</t>
  </si>
  <si>
    <t xml:space="preserve">The Associate Business Analyst provides analytical support for the development of technology solutions that meet business needs. He/She assists senior team members with projects. He partners with stakeholders to identify, clarify, and document complex issues they are facing. He assists with the assessment of the viability and effectiveness of technical systems and business processes can in meeting these needs. 
He facilitates communication between business and technology teams. He has a passion for learning and is comfortable exploring and analysing data. He also adopts a structured and systematic approach to analysing business processes and solving problems. </t>
  </si>
  <si>
    <t>Facilitate change management</t>
  </si>
  <si>
    <t>Develop technical specification</t>
  </si>
  <si>
    <t>Analyse business processes</t>
  </si>
  <si>
    <t>Manage programmes</t>
  </si>
  <si>
    <t xml:space="preserve">The Business Analyst develops and designs system solutions, tests the performance and usability of systems and prepares user training documentation. He/She handles situations which may require broad research of client business processes and requirements, information technology requirements, procedures or problems according to business needs. He acts as a liaison between system users and technical staff to address  questions and issues. 
He possesses an analytical mind, and is able to see interconnections with system solutions and usability. He adopts a systematic approach in handling ambiguous or complex issues, and actively discusses his perspectives to arrive at effective solutions. </t>
  </si>
  <si>
    <t>The Senior Business Analyst serves as the liaison between the business and IT in translating complex business needs into system solutions. He/She develops project plans, identifies and coordinates resources, involving those outside the unit. He handles situations which may require extensive research of the organisation’s business processes and requirements, information technology requirements, procedures or problems according to business needs. He addresses complex questions and/or issues.
He is able to see connections between business and IT needs of an organisation, and to develop and communicate effective system solutions. He thrives and easily draws trends from ambiguous circumstances, and addresses complex issues with sound judgement and decisions.</t>
  </si>
  <si>
    <t>Deliver projects</t>
  </si>
  <si>
    <t xml:space="preserve">The IT Consulting Analyst provides analytical support to the consulting team, conducting research and data analysis to support the team’s conclusions and recommendations. He/She develops working relationships with clients built based on an understanding to their businesses and challenges. He applies the consulting process, tools and methods and assists in preparing client presentation and documentation. He maintains daily contact with lower and middle-level client management in the field.
He possesses a genuine curiosity and thirst for knowledge, and enjoys the challenge of developing solutions to IT problems and projects. He thrives in a team environment and is comfortable communicating and interacting with stakeholders and clients. </t>
  </si>
  <si>
    <t>Implement IT solutions</t>
  </si>
  <si>
    <t>Develop IT solutions</t>
  </si>
  <si>
    <t>Deliver Projects</t>
  </si>
  <si>
    <t xml:space="preserve">The IT Consultant works in partnership with clients, advising them on the best use of IT to meet specific business requirements. He/She conducts business needs assessment and develops information systems solutions that meet the organisation's objectives. He acts as a bridge between users and the technical team, understanding both client requirements and expected Return on Investment (ROI). He supervises and reviews work of less experienced personnel and provides training.
He possesses intellectual curiosity and a knack for analysing and solving problems amidst ambiguity. He is a team player who easily builds rapport with others and is comfortable communicating and discussing ideas or solutions with clients. </t>
  </si>
  <si>
    <t>Provide expert advice</t>
  </si>
  <si>
    <t>The Senior IT Consultant applies a wealth of business knowledge or technical expertise to develop IT solutions and monitor the workflow of segments of larger projects. He/She identifies and pursues business opportunities with potential and existing clients. He supports practice development initiatives, assist the business development team with writing and presenting proposals and manages relationships with clients. He supervises and reviews work of less experienced personnel and provides training.
He possesses a natural intellectual curiosity and an interest in analysing problems and developing optimal solutions amidst ambiguity. He easily builds rapport with others and is able to put forth his ideas and recommendations in a persuasive manner in order to influence stakeholders and decisions.</t>
  </si>
  <si>
    <t>Design IT solutions</t>
  </si>
  <si>
    <t>The Principal IT Consultant provides technical and business leadership within the organisation and focuses on project management and delivery of IT consulting services. He/She supports practice development initiatives, assisting business development team with defining proposals. He advises clients on requirements and recommends methods that incorporate appropriate technology solutions. He has direct and ongoing contact with relevant levels of staff at the client's site, identifies and pursues new business opportunities. He supervises and reviews work of less experienced personnel and provides training.
As one who is seen as the primary expert and technical leader in IT consulting, he displays excellent leadership skills. He interacts and communicates effectively with internal and external stakeholders. He thrives in ambiguity while maintaining the focus in order to arrive at optimal decisions and solutions.</t>
  </si>
  <si>
    <t>Design IT solution</t>
  </si>
  <si>
    <t>Set Practice strategy</t>
  </si>
  <si>
    <t>The Head of IT Consulting leads and sets the direction for the delivery of IT consulting services with the primary focus on revenue generation and building client base. He/She holds department management and administration responsibilities including the overall management of project teams and development of staff. He interacts with the most senior level managers and executives to provide technical expertise and consulting project direction. He designs, develops and implements operating policies, as well as provides guidance, direction and peer review to consulting.
He is a strong leader, with a broad sense of perspective and the ability to influence key internal and external stakeholders. He is strategic in his approach to managing resources and developing capabilities within the team.</t>
  </si>
  <si>
    <t>Set IT consulting strategy</t>
  </si>
  <si>
    <t xml:space="preserve">The Project Manager plans projects and takes ownership of the successful implementation and achievement of project objectives. He/She defines project resources, manages project progress, and facilitates interaction and tasks of various parties to reduce the risk of overall failure. He develops and identifies advances/opportunities in project management to improve timely delivery of projects and efficient use of resources. He applies knowledge and skills in project management, project planning, budgets and methodologies.
He is an effective team player who manages project timelines, stakeholders, deliverables and resources in a structured manner. He adopts an analytical and strategic approach in developing and communicating solutions that meet project objectives and stakeholder needs. </t>
  </si>
  <si>
    <t>Implement projects</t>
  </si>
  <si>
    <t>Develop project plan</t>
  </si>
  <si>
    <t>The Program Manager plans and oversees multiple inter-dependent programmes spanning multiple years that impact one or more business units or one larger project. He/She oversees all aspects of assigned programmes throughout programme lifecycles to ensure completion within the defined scope, quality, time and cost constraints. He ensures accurate allocations of resources throughout the programme. He leads multi-disciplinary teams, composed of various levels of personnel, vendors, and clients to create and deploy successful programmes.
He is confident and decisive in leading projects, overseeing the completion and integration of inter-dependent programmes and parts. He has excellent communication skills, capable of effectively influencing various internal and external stakeholders.</t>
  </si>
  <si>
    <t>Implement programme</t>
  </si>
  <si>
    <t>Develop programme plan</t>
  </si>
  <si>
    <t>Set programme management framework</t>
  </si>
  <si>
    <t>The Program Director leads and sets the direction for executing cross-functional and regional programmes from initiation to completion. He/She partners with business leaders and determines programme goals that support business objectives and strategies. He directs a team of professionals and third-party vendors or service providers towards reaching organisational goals related to programmes. He manages risks that affect the delivery of outcomes. He designs, develops and implements operating policies.
As one who directs multiple programmes, he adopts a broad, global perspective and is confident in making critical decisions and handles competing resource needs with implications on various projects and stakeholders. He is an excellent leader who has a passion for mentoring and developing professionals in the team.</t>
  </si>
  <si>
    <t>Oversee programme implementation</t>
  </si>
  <si>
    <t>Oversee programme planning</t>
  </si>
  <si>
    <t>Implement solution</t>
  </si>
  <si>
    <t xml:space="preserve">The Solutions Integration Architect configures and implements information technology architecture solutions for internal and/or external clients. He/She applies highly-developed specialist knowledge and skills to analyse the functionality and constraints of recommended architecture solution across multiple systems, platforms and applications. He is responsible for analysing and translating architectural blueprints into a compatible, interoperable, stable and usable solution that meets business requirements.
He collaborates with other departments on solutions implementations. He adopts an analytical approach in developing innovative solutions to meet business requirements. He enjoys working in a team setting to implement solutions in the digital space effectively. </t>
  </si>
  <si>
    <t>Design solutions architecture</t>
  </si>
  <si>
    <t>Develop understanding of client requirements</t>
  </si>
  <si>
    <t xml:space="preserve">The Principal Solutions Architect designs and develops integrated information technology architecture solutions for internal and/or external clients. He/She identifies current architecture problems, future technological goals and provides expert advice on solutions. He serves as a technical expert on solutions design, development and implementation requirements to address business needs. 
He is recognised as among the most experienced and knowledgeable resources within the field in the organisation. He collaborates with other departments on architecture solutions design. He integrates diverse needs and perspectives from internal and external clients and possesses a creative mind to develop new and fresh ideas and solutions. He possesses strong leadership and communication abilities and is able to influence key stakeholders and his clients. </t>
  </si>
  <si>
    <t>Design the solution architecture</t>
  </si>
  <si>
    <t>Understand business requirements</t>
  </si>
  <si>
    <t>Design enterprise architecture</t>
  </si>
  <si>
    <t xml:space="preserve">The Enterprise Architect translates business needs into technical systems solutions. He/She leads moderately large or complex projects and ensures the success of enterprise-level technical solution rollouts. He determines and develops architectural approaches and solutions, conducts business reviews, documents current systems, and develops recommendations on how to proceed with applications. He addresses problems of systems integration, compatibility, and multiple platforms. 
He contributes to the planning of the overall organisational IT strategy. He is able to identify diverse business needs and offer optimal systems solutions to address them holistically. He is also an effective leader who communicates his ideas effectively. </t>
  </si>
  <si>
    <t>Implement enterprise architecture strategy</t>
  </si>
  <si>
    <t xml:space="preserve">The Principal Enterprise Architect determines and develops architectural approaches and solutions, conducts business reviews, documents current systems, and develops improvement recommendations. He/She takes ownership for the most important and complex projects and is involved in the development of policies, standards and guidelines that direct the selection, development, implementation and use of IT within the organisation. He contributes to the planning of the overall organisational IT strategy and presents feasibility analysis on potential future projects to management.
He effectively synthesises diverse enterprise needs and perspectives, and is able to put forth original and fresh ideas, solutions and recommendations. He possesses superior leadership and communication abilities and is able to influence key stakeholders. </t>
  </si>
  <si>
    <t>Implement the enterprise architecture roadmap</t>
  </si>
  <si>
    <t>Develop enterprise architecture strategy</t>
  </si>
  <si>
    <t>Maintain cloud solutions</t>
  </si>
  <si>
    <t xml:space="preserve">The Cloud Engineer deploys and configures solutions in the cloud. He/She automates cloud operations, develops infrastructure automation scripts and participates in the continuous improvement of cloud solutions. He participates in the specification, setup and runs Proof of Concepts (PoC) and demonstrations. He defines and deploys monitoring, metrics, and logging systems. He administers and maintains servers across virtual platforms and leverages open source solutions to automate tasks. He creates and improves procedures and authors technical documentation to enable self-service for most operational tasks.
He is meticulous in his approach, possesses inventiveness and attention to detail that aids in the development of solutions. He has the ability to understand the business requirements and propose affordable and feasible solutions. </t>
  </si>
  <si>
    <t>Implement cloud solutions</t>
  </si>
  <si>
    <t>Develop cloud solutions</t>
  </si>
  <si>
    <t>Define Requirements</t>
  </si>
  <si>
    <t>The Senior Cloud Engineer applies extensive technical knowledge of cloud technology and infrastructure to develop and deploy hybrid/multi cloud solutions aligned with business objectives and security requirements. He/She plans and executes migration of infrastructure from on premise servers to the cloud and implements security controls. He builds and maintains auditing and reporting tools that provide information on the current and historical status of infrastructure. He develops Proof of Concept (PoC) and performs production engagements on the demo cloud. He monitors the performance.
He is a creative and comfortable in dealing with the diversity of tasks. He ensures that the proposed solution is feasible from multiple perspectives in the areas of ease of migration, affordability and security.</t>
  </si>
  <si>
    <t>Define business requirements</t>
  </si>
  <si>
    <t>Manage Team</t>
  </si>
  <si>
    <t xml:space="preserve">The Principal Cloud Architect defines, designs, develops and releases cloud-based infrastructure solutions. He/She manages transformational journeys towards the use of cloud based technology and liaises with the business throughout the request-delivery-support life-cycle acting as the technical interface and solution delivery owner. He oversees scripting for automation and software deployment and recommends improvements to increase performance and scalability. He analyses the usage to identify opportunities for optimising the cost of cloud services. 
He has a creative and critical mind, enjoys identifying linkages and interconnections among various parts of a system or architecture. He is a technical expert who is people-oriented, consultative and is able to engage stakeholders in designing optimal architectures actively . </t>
  </si>
  <si>
    <t>Optimise cloud solutions</t>
  </si>
  <si>
    <t>Implement cloud strategy</t>
  </si>
  <si>
    <t>Resolve infrastructure incidents</t>
  </si>
  <si>
    <t xml:space="preserve">The Infrastructure Executive performs routine infrastructure operations and maintenance activities. He/She assists with monitoring infrastructure performance. He checks for problems in existing systems and modifies work processes by following defined procedures, processes and quality standards. He is required to be on standby with on-call availability with varied shifts including nights, weekends and holidays. 
He is vigilant and proactive when monitoring systems and addressing queries or issues that may arise. He enjoys analysing problems and understanding the cause of the incidents, and strives to provide support in the development of feasible solutions within a team environment. </t>
  </si>
  <si>
    <t>Optimise infrastructure performance</t>
  </si>
  <si>
    <t>Maintain infrastructure</t>
  </si>
  <si>
    <t>Support infrastructure operations</t>
  </si>
  <si>
    <t xml:space="preserve">The Senior Infrastructure Executive assists with infrastructure planning, design, operations and maintenance. He/She assists with technical infrastructure performance analysis to identify problems and risks, makes improvement recommendations and supports the implementation of preventive solutions. He follows procedures, processes and quality standards and takes appropriate corrective action in response to readily identifiable infrastructure problems and incident. He is required to be on standby with on-call availability with varied shifts including nights, weekends and holidays. 
He displays a natural curiosity for investigating issues and applying an analytical approach to solutions development and implementation. He possesses high service standards and communicates effectively key infrastructure changes to stakeholders and management. </t>
  </si>
  <si>
    <t>Support infrastructure planning and design</t>
  </si>
  <si>
    <t>Resolve Infrastructure incidents</t>
  </si>
  <si>
    <t xml:space="preserve">The Infrastructure Engineer focuses on delivering stable, efficient and reliable infrastructure operations through day-to-day performance monitoring and maintenance. He/She supports the design, testing and implementation of routine installations of hardware including computers, network components and multi-functional devices and maintains infrastructure system analysis and reporting tools. He may lead important projects that require providing team members with instruction, guidance and advice. He resolves complex issues and conducts fault analysis. He is required to be on standby with on-call availability with varied shifts including nights, weekends and holidays.  
He possesses a natural knack for investigating infrastructure related issues while taking a methodical approach towards performance monitoring. He maintains high standards of customer service and works well with his team to resolve complex issues. </t>
  </si>
  <si>
    <t>Support infrastructure design and implementation</t>
  </si>
  <si>
    <t>The Infrastructure Manager drives the implementation of strategy for infrastructure operations and maintenance to ensure availability of stable and secure systems. He/She manages project resource allocation and develops infrastructure implementation, operations and maintenance engineers; scopes out policies and sets performance expectations. He identifies problems and presents new methodologies and/or solutions to key stakeholders to enhance and improve the delivery of infrastructure operations and maintenance services.
He is able to address multi-faceted issues effectively to ensure systems are stable and secure. He adopts a methodical approach to managing project resources and communicates well to his team and key stakeholders on the solutions developed.</t>
  </si>
  <si>
    <t>Provide incident resolution guidance</t>
  </si>
  <si>
    <t>Manage infrastructure and infrastructure implementation</t>
  </si>
  <si>
    <t>Plan infrastructure operations and maintenance strategy</t>
  </si>
  <si>
    <t>The Senior Infrastructure Architect provides the highest level of technical advice to senior leaders in the area of infrastructure planning &amp;  design. He/She takes ownership for multiple large scale infrastructure projects to ensure alignment with security standards, performance optimisation and scalability needs of the enterprise. He reviews internal and external infrastructure requirements, conducts technology evaluation and testing, and develops guidelines for implementation.
He adopts an analytical approach to developing innovative infrastructure design that meets business requirements. He possesses knowledge in multiple / diverse areas and is able to present ideas and influence stakeholders.</t>
  </si>
  <si>
    <t>Implement the infrastructure architecture roadmap</t>
  </si>
  <si>
    <t>Develop infrastructure architecture strategy</t>
  </si>
  <si>
    <t xml:space="preserve">The Senior Infrastructure Engineer supports and maintains infrastructure operations; monitors infrastructure performance and resolution of technical problems. He/She leads high impact projects, prioritises and assigns tasks to ensure that team’s resources are used effectively and that infrastructure projects are implemented in accordance with plans and budgets. He identifies and resolves highly complex or specialised issues that may require the establishment of new techniques and processes. He anticipates internal and/or external business challenges and/or regulatory issues; recommends improvements. He is required to be on standby with on-call availability with varied shifts including nights, weekends and holidays.  
He applies a critical and analytical approach to resolving technical problems. He works well with his team and is able to guide them to ensure infrastructure projects are well implemented. </t>
  </si>
  <si>
    <t>The Senior Planning and Design Engineer supports the planning, design and integration of infrastructure, makes recommendations related to infrastructure architecture, evaluation of hardware and software products and problem resolution. He/She may lead projects that require providing team members with instruction, guidance and advice. He works with engineers and third parties on implementing infrastructure enhancement plans. He assists the preparation of installation guides and instructions.
He is able to see connections between infrastructure components and designs infrastructure systems in order to address multi-faceted issues effectively and innovatively. He is a capable communicator and takes a keen interest in developing others.</t>
  </si>
  <si>
    <t>Support infrastructure integration</t>
  </si>
  <si>
    <t>Perform infrastructure planning and design</t>
  </si>
  <si>
    <t>The Principal Planning and Design Architect plans and designs infrastructure systems. He/She leads high impact projects, coordinates and manages resources and applies the necessary tools and engineering principles to create and design the infrastructure in accordance with approved guidelines. He prepares detailed architectural and installation plans, performs technical evaluation of software, hardware and systems recommends improvements as needed.
He is able to see connections between infrastructure components and propose innovative infrastructure solutions. He adopts an analytical approach when preparing plans and recommendations for improvements and has the ability to influence stakeholders.</t>
  </si>
  <si>
    <t>Manage Projects</t>
  </si>
  <si>
    <t>The Head of Infrastructure provides direction for the design, implementation and maintenance of the physical and/or virtual infrastructure. He/She develops and implements operating policies, strategies and tactics. He sets the direction for the methodologies, tools and frameworks used in the infrastructure design and builds a strong partnership with key stakeholders from a strategic and operational perspective to ensure alignment with business requirements and expectations.
He is a strong leader, with a broad sense of perspective and the ability to influence key internal and external stakeholders. He is strategic in his approach to managing resources and developing capabilities within the team.</t>
  </si>
  <si>
    <t>Build vendor and/or supplier relationships</t>
  </si>
  <si>
    <t>Monitor infrastructure performance</t>
  </si>
  <si>
    <t>Advise infrastructure implementation</t>
  </si>
  <si>
    <t>Envision infrastructure strategy and design</t>
  </si>
  <si>
    <t>Present insights</t>
  </si>
  <si>
    <t>The Data Scientist analyses data through application of scientific methods and data-discovery tools. He integrates and prepares large and varied datasets, and models complex business problems. He/She discovers business insights and identifies opportunities through the use of statistical, algorithmic, mining and visualisation techniques. He assists with architecting specialised database and computing environments, developing methodologies, performing analysis, summarising results and developing conclusions . He possesses a combination of analytic, machine learning, data mining and statistical skills as well as experience with algorithms and coding. 
He has a deep passion for analysing and resolving complex business problems. He displays an intellectual curiosity about the business needs as well as the capability to engage with stakeholders to understand business issues..</t>
  </si>
  <si>
    <t>Analyse data</t>
  </si>
  <si>
    <t>Prepare data sets</t>
  </si>
  <si>
    <t>The Senior Data Scientist plans and leads the development of new data analytic techniques, methodologies and analytical solutions from design through to implementation, prototyping and testing. He/She identifies and develops core data science components for the delivery of projects, architects specialised database and computing environments, explores and visualises complex data set to provide incremental business value. He builds data manipulation and data processing tools, creates models and algorithms, proposes and adopts new technologies. He provides technical input to client proposals and commercial activities. He guides and mentors lower-level team members.
He has the ability to adopt a broader perspective and display analytical thinking to identify connections between concepts. He is able to influence key stakeholders and spearhead a data driven approach to resolve business issues.</t>
  </si>
  <si>
    <t>Implement data strategy</t>
  </si>
  <si>
    <t>Maintain data processing solutions</t>
  </si>
  <si>
    <t>The Data Engineer supports the design, implementation and maintenance of data flow channels and data processing systems that support the collection, storage, batch and real-time processing, and analysis of information in a scalable, repeatable and secure manner. He/She focuses on defining optimal solutions to data collection, processing and warehousing. He designs, codes and tests data systems and works on implementing those into the internal infrastructure. He focuses on collecting, parsing, managing, analysing and visualising large sets of data to turn information into insights accessible through multiple platforms.
He is passionate about numbers and works with large data sets. He has a keenness for understanding business processes and resolving challenges in order to provide solutions with the help of clean and  interlinked databases and architectures.</t>
  </si>
  <si>
    <t>Optimise solution performance</t>
  </si>
  <si>
    <t>Build data processing systems</t>
  </si>
  <si>
    <t>The Senior Data Engineer designs, implements and oversees maintenance of data flow channels and data processing systems that support the collection, storage, batch and real-time processing, and analysis of information from structured and unstructured sources in a scalable, repeatable and secure manner. He/She assists data scientists with the extraction of valuable insights from data sets to derive valuable and actionable insights and recommendations that support business requirements. He involves in rollouts, upgrades, implementation and release of data system changes as required for streamlining of internal practices.
He possesses natural inclination for understanding business processes and relevant data requirements. He easily builds rapport with others and is able to put forth his ideas and recommendations in a persuasive manner, to influence stakeholders and decisions.</t>
  </si>
  <si>
    <t>Guide implementation</t>
  </si>
  <si>
    <t xml:space="preserve">The Information Architect designs systems to facilitate access to and finding of information. He/She plans, designs, develops and tests internal information-delivery solutions and data models with the focus on providing a positive user experience. He works with end users to specify requirements, create and implement designs to meet internal and client-facing objectives.  He develops Information management standards and practices.
He integrates diverse needs and perspectives from internal and external clients, possesses a creative mind to develop new and fresh ideas and solutions. He possesses strong leadership and communication abilities and is able to influence key stakeholders and clients he interfaces with. </t>
  </si>
  <si>
    <t>Develop information systems</t>
  </si>
  <si>
    <t>Design information architecture</t>
  </si>
  <si>
    <t>The Chief Data Scientist oversees the overall data management within an organisation and possesses the capability to make breakthroughs in deriving business value out of data. He/She drives the development and adoption of analytical techniques to create data solutions that can scale to volume, velocity and variety of data according to business’ needs. He acts as a data science evangelist and educates senior leaders on benefits of data. He uses data to determine how it can be used to inform strategy decisions and be integrated into a larger vision of the organisation. He develops actionable recommendations, champions change and encourages stakeholders to adopt a data-driven approach to problem-solving. He develops internal data science talent and develops data policies.
He has the ability to adopt a broader perspective and display analytical thinking. He is able to influence key stakeholders and spearhead a data driven approach to resolve business issues.</t>
  </si>
  <si>
    <t>Oversee data analytics</t>
  </si>
  <si>
    <t>Set data strategy</t>
  </si>
  <si>
    <t>Report insights</t>
  </si>
  <si>
    <t>The Data Analyst blends historical data from available industry reports, public information, field reports or purchased sources and performs analysis to support business and product decisions. He/She uses development tools to generate reports, dashboards and analytical solutions according to business rules and specifications. He leads important projects and coordinates with internal teams to develop projection on the outcome of implementing certain business strategies that result in actionable insights.
He enjoys working with data and displays willingness to learn. He adopts an analytical approach to solving problems and displays confidence when communicating ideas.</t>
  </si>
  <si>
    <t>The Business Intelligence (BI) Manager identifies and translates market opportunities into actionable recommendations for the organisation. He/She supervises professionals in gathering and analysing business intelligence data to help make informed business decisions. He manages the timely reporting of data analysis outcomes and effectively communicates findings, insights and recommendations to business leaders. He develops data and/or information quality metrics and researches new technology and develops business cases to support enterprise wide business intelligence solutions.
He has a deep passion for analysing and resolving complex problems through a systematic approach. He displays an intellectual curiosity as well as the capability to engage with stakeholders to understand business issues.</t>
  </si>
  <si>
    <t>Implement BI strategy</t>
  </si>
  <si>
    <t>The Business Intelligence (BI) Director sets the strategy, vision and policy for managing the day-to-day strategic and tactical operations of the BI teams. He/She holds responsibilities associated with historical data sourcing and preparation, data storage, reporting, analytics, data exploration and information delivery. He works with senior management to understand and prioritise data and information requirements. He oversees the development of testing methodology and criteria, standards, policies and procedures for the structure and attributes of the business intelligence tools and systems. He oversees budgeting and planning. 
He has the ability to adopt a broader perspective and display analytical thinking for BI solutions. He is able to influence key stakeholders and spearhead a data driven approach to resolve business issues.</t>
  </si>
  <si>
    <t>Set BI standards and governance</t>
  </si>
  <si>
    <t>Define BI analysis process</t>
  </si>
  <si>
    <t>Set BI strategy</t>
  </si>
  <si>
    <t>Develop talent for technology upgrade</t>
  </si>
  <si>
    <t>The Chief Digital Officer drives business growth by converting traditional business operations and processes to digital ones through the use of technologies and data. He/She looks across departmental and corporate boundaries to resolve large-scale inefficiencies and partners with key stakeholders within the business to evaluate opportunities for digitalisation and use them as an enabler for growth. He establishes a single digital vision and acts as its champion. He leads important digitalisation initiatives and develops programmes aiming at upskilling workforce in the technology space.
He is able to influence key stakeholders and develop important digitalisation initiatives for the organisation.</t>
  </si>
  <si>
    <t>Manage portfolio of projects</t>
  </si>
  <si>
    <t>Define business requirements in digitalisation</t>
  </si>
  <si>
    <t>Establish digital strategy</t>
  </si>
  <si>
    <t>Develop talent to facilitate organisation growth</t>
  </si>
  <si>
    <t>The Chief Technology Officer oversees all technical aspects of the organisation and partners with key stakeholders within the business to evaluate new IT opportunities and use them as an enabler for growth. He/She approves the deployment of new technologies to enhance or develop new services and products offerings. He devises and implements long-term strategies focused on both current and new technology that can help an organisation go to market more effectively and in turn increase revenue through technological enhancements.
He is an inspiring leader with a futuristic mind-set with an ability to drive  innovative enhancements in the organisation. He is able to foresee connections across diverse areas and influence key stakeholder decisions.</t>
  </si>
  <si>
    <t>Enable innovation to improve organisation's goal</t>
  </si>
  <si>
    <t>Manage portfolio of technology solutions</t>
  </si>
  <si>
    <t>Develop technology solutions</t>
  </si>
  <si>
    <t>Establish technology strategy</t>
  </si>
  <si>
    <t>The Chief Information Officer leads the IT function and provides strategic directions, solutions and policies to support business goals. He/She develops the information strategy and services to meet business requirements including training and upgrading of systems and/or technology knowledge and skills of all staff to improve productivity through information systems. He directs and promotes governance policies and standards in relation to security, quality, risk and project management. He leads important innovation initiatives and has ultimate accountability for the function. He provides the highest level of advice and recommendations to the heads of organisations or business units. He has the ability to leverage on new and innovative technology to develop strategic directions for the IT functions alignment with the organisation objectives. 
He is able to propose solutions and influence key stakeholders to drive commitment for initiatives across the organisation.</t>
  </si>
  <si>
    <t>Manage IT development and operation risk</t>
  </si>
  <si>
    <t>Facilitate continuous improvement through technology</t>
  </si>
  <si>
    <t>Develop IT policies and standards</t>
  </si>
  <si>
    <t>Establish information strategy</t>
  </si>
  <si>
    <t>Critical Work Functions</t>
  </si>
  <si>
    <t>Job Role Description</t>
  </si>
  <si>
    <t>Support</t>
  </si>
  <si>
    <t>Data Centre</t>
  </si>
  <si>
    <t>IT Audit</t>
  </si>
  <si>
    <t>Operations Support</t>
  </si>
  <si>
    <t>Software and Applications</t>
  </si>
  <si>
    <t>Software Quality Assurance</t>
  </si>
  <si>
    <t>Embedded Systems Engineering</t>
  </si>
  <si>
    <t>Platform Engineering</t>
  </si>
  <si>
    <t>System Analysis</t>
  </si>
  <si>
    <t>Digital Marketing</t>
  </si>
  <si>
    <t>Sales and Marketing</t>
  </si>
  <si>
    <t>Channel Sales</t>
  </si>
  <si>
    <t>Direct Sales</t>
  </si>
  <si>
    <t>Pre- and Post- Sales</t>
  </si>
  <si>
    <t>Security Design and Engineering</t>
  </si>
  <si>
    <t>Security Operations</t>
  </si>
  <si>
    <t>Business Analysis</t>
  </si>
  <si>
    <t>Solutions Architecture</t>
  </si>
  <si>
    <t>Cloud Computing</t>
  </si>
  <si>
    <t>Data Science</t>
  </si>
  <si>
    <t xml:space="preserve">Data Engineering </t>
  </si>
  <si>
    <t xml:space="preserve">Business Intelligence </t>
  </si>
  <si>
    <t>Data Centre Engineer</t>
  </si>
  <si>
    <t>Senior IT operations and Support Manager</t>
  </si>
  <si>
    <t>Lead UI Designer</t>
  </si>
  <si>
    <t>Systems Analysis Manager</t>
  </si>
  <si>
    <t>Principal Security Engineer/Principal Security Architect</t>
  </si>
  <si>
    <t>Incident Investigator/Forensic Investigator/Threat Investigator</t>
  </si>
  <si>
    <t>Incident Investigation Manager/Forensic Investigation Manager/Threat Investigation Manager</t>
  </si>
  <si>
    <t>TSC</t>
  </si>
  <si>
    <t>TSC Category</t>
  </si>
  <si>
    <t>Description</t>
  </si>
  <si>
    <t>PL Codes</t>
  </si>
  <si>
    <t>Proficiency Level Description</t>
  </si>
  <si>
    <t>Knowledge</t>
  </si>
  <si>
    <t>Abilities</t>
  </si>
  <si>
    <t>Data design</t>
  </si>
  <si>
    <t>Design</t>
  </si>
  <si>
    <t>Specify and create a data structure or database model, including the setting of various parameters or fields that can be modified to suit different structured or unstructured data requirements, the design of data flow, as well as the development of mechanisms for maintenance, storage and retrieval of data based on the business requirements</t>
  </si>
  <si>
    <t>ICT-DES-3001-1.1</t>
  </si>
  <si>
    <t>Identify data requirements and support the design of database models, incorporating parameters, fields and mechanisms for the maintenance, storage and retrieval of data.</t>
  </si>
  <si>
    <t xml:space="preserve">• Different kinds of data and their requirements
• Elements of database schemas
• Various fields and components of database models
• Mechanisms and processes for data maintenance, storage and retrieval
• Data warehousing processes
</t>
  </si>
  <si>
    <t xml:space="preserve">• Identify requirements of various structured and unstructured data
• Draft database schemas within design constraints, to meet business / information needs
• Incorporate parameters and fields for database models
• Implement mechanisms for the maintenance, storage and retrieval of data from database models
• Perform data warehousing, aggregating data from multiple specified sources
• Translate project specifications, objects and data models into database structures
</t>
  </si>
  <si>
    <t>ICT-DES-4001-1.1</t>
  </si>
  <si>
    <t>Design data models and data flow diagrams and mechanisms to optimise the flow, maintenance, storage and retrieval of data.</t>
  </si>
  <si>
    <t xml:space="preserve">• Data design principles and strategies
• Database modelling techniques
• Functions and implications of data parameters and fields
• Processes for development of database schemas
• Data warehousing concepts and methodologies
</t>
  </si>
  <si>
    <t xml:space="preserve">• Design data models based on analysis of data requirements and project objectives
• Determine the parameters and fields to be set for data models
• Review developed database schemas
• Formulate data flow diagrams to model processes in information systems
• Develop mechanisms and processes to optimise flow, maintenance, storage and retrieval of data to meet organisation objectives
• Direct the construction of data warehouses, identifying multiple sources of data to be integrated
</t>
  </si>
  <si>
    <t>ICT-DES-5001-1.1</t>
  </si>
  <si>
    <t>Establish a strategy for the creation of large-scale data models and structures and spearhead the implementation of database technology, architectures, software and facilities.</t>
  </si>
  <si>
    <t xml:space="preserve">• Establish strategy for the creation of large-scale / enterprise-wide data models and structures
• Spearhead the use of database technology where appropriate, considering the complex interconnections between different hardware and software
• Commission the use and implementation of database architectures, software and facilities
• Direct data flow and processes within and beyond the enterprise
• Endorse design specifications of database models, ensuring alignment with business objectives 
• Conceptualise data warehouse blueprints, taking into account any specialist requirements
</t>
  </si>
  <si>
    <t>Design and set up interface and interconnections from or among sensors, through a network, to a main location, to enable transmission of information</t>
  </si>
  <si>
    <t>ICT-DES-4002-1.1</t>
  </si>
  <si>
    <t>Design physical layouts reflecting connections among sensors, networks and data collection or transmitting systems, and test and fine tune them.</t>
  </si>
  <si>
    <t xml:space="preserve">• Sensor networks concepts and principles of operation
• Key components of sensor networks and their characteristics
• Different types of data collection or transmitting devices, programs, systems and methods
• Different types of connections among electrical and electronic devices, embedded systems, software and sensors 
• Application of sensors, actuators and transducers, and associated wiring systems
• Usage of simulation or modelling software for sensor networks
• Types and usage of tests on sensor networks
</t>
  </si>
  <si>
    <t xml:space="preserve">• Develop physical layouts or maps reflecting connections among sensors, networks and data collection or transmitting systems
• Design interfaces among embedded systems, software and sensors
• Identify the appropriate hardware devices and software programmes needed to capture and transmit desired information
• Operate a set of network management tools
• Calibrate embedded system devices or data collection equipment to ensure connections are stable
• Utilise simulation or modelling software to model and test interconnections among devices and programs
• Implement user acceptance testing to test the embedded systems interfaces / product• Implement embedded systems to the real world context
• Tune the deployed system to ensure it delivers the expected outcome
• Conduct troubleshooting of sensor network failures
</t>
  </si>
  <si>
    <t>ICT-DES-5002-1.1</t>
  </si>
  <si>
    <t>Guide the design of sensor networks and the associated embedded systems interfaces, and verify the viability of the designed interfaces.</t>
  </si>
  <si>
    <t xml:space="preserve">• Methodologies and key principles in designing integrated sensor networks
• Data structures in sensor networks
• Various connectivity options and considerations among sensors, smart devices and other technologies
• New and emerging technologies for data collection and transmission
• Range of analytical or scientific simulation software
• Conditions and parameters for testing viability of embedded system or sensor network
• Internet of Things (IoT) guidelines and communication standards
</t>
  </si>
  <si>
    <t>• Direct the design of embedded systems interconnections and interfaces
• Examine the architecture and operating principles of data structures in embedded system interfacing
• Create schematics and physical layouts of integrated sensor networks and systems
• Evaluate the appropriate data capturing and transmitting technologies and tools
• Evaluate operating system functions in embedded systems / sensor networks against user needs
• Oversee the modelling and testing of interconnections among devices and programs
• Establish environmental, capacity and user acceptance conditions for the testing of the embedded system network design
• Verify the technical, operational and business viability of the designed sensor networks</t>
  </si>
  <si>
    <t>Establish design policies and principles covering elements of connectivity, capacity, security, access, interfacing as well as the translation of that into the specifications, outline and design of IT infrastructure within the organisation, in order to support the business requirements</t>
  </si>
  <si>
    <t>ICT-DES-3003-1.1</t>
  </si>
  <si>
    <t>Translate a broader infrastructure blueprint into technical specifications  and develop prototypes for simple infrastructure components.</t>
  </si>
  <si>
    <t xml:space="preserve">• Components of IT infrastructure
• Technology and protocols appropriate for a given business environment
• Design specification process and techniques
• Prototyping tools and techniques
</t>
  </si>
  <si>
    <t xml:space="preserve">• Assist as part of a design team to specify and outline parts of larger infrastructure components and systems
• Translate a broader infrastructure design or blueprint into technical specifications and details
• Apply well-defined design policy guidelines and parameters to draft design specifications of infrastructure components that address usage, performance and security requirements
• Produce new and innovative prototypes for simple infrastructure components
• Refine design specifications and prototypes based on inputs from internal / external stakeholders
</t>
  </si>
  <si>
    <t>ICT-DES-4003-1.1</t>
  </si>
  <si>
    <t>Define and deliver technical and conceptual visualisation of IT infrastructure components and features.</t>
  </si>
  <si>
    <t xml:space="preserve">• Design policies and principles for various elements of IT infrastructure design
• Implications of internal and external requirements on parameters of infrastructure components
• Architectural blueprint design 
• Industry standards and best practices for determining layouts and connectivity of infrastructure
• Resource assessment and evaluation 
• Techniques to estimate business performance from infrastructure design and specifications
</t>
  </si>
  <si>
    <t xml:space="preserve">• Analyse organisation requirements to determine the infrastructure parameters and policies needed to support them
• Assess various infrastructure models and deployment options for suitability to business operating context
• Define various key components and features of the IT infrastructure, based on customer and compatibility requirements 
• Outline overall architectures, topologies, databases and design documentation of IT infrastructure
• Deliver technical and conceptual visualisation of infrastructure components for approval by stakeholders
• Develop prototypes or blueprints of complex / large infrastructure components
• Evaluate infrastructure designs and the likely performance based on expected business needs, usage and traffic volume
</t>
  </si>
  <si>
    <t>ICT-DES-5003-1.1</t>
  </si>
  <si>
    <t>Project infrastructure requirements  and define IT infrastructure design policies and principles, evaluating the viability and managing the impact of design options.</t>
  </si>
  <si>
    <t xml:space="preserve">• Techniques to project future organisation needs
• Bi-directional business impact analysis, particularly in relation to IT infrastructure
• Current industry-accepted protocols and policies for networks, storage, servers, hardware and software products
• Architectural and conceptual design principles for various components of IT infrastructure
• Effective resource management including technology, manpower, and financial capabilities
• Strategies for infrastructure implementation
</t>
  </si>
  <si>
    <t xml:space="preserve">• Project current and future infrastructure requirements based on business direction and priorities
• Establish IT infrastructure design policies and principles, in alignment with business needs
• Evaluate a range of existing, new and emerging infrastructure models and deployment options
• Articulate business impact of design options for critical infrastructure components and manage the associated implications and risks
• Create culture of experimentation and innovation in infrastructure prototype development
• Define hypotheses to guide the experimental design of an effective enterprise infrastructure
• Review IT infrastructure designs to ensure they balance functional, security and service quality requirements
• Develop logical or conceptual infrastructure designs as a preface to physical blueprints
• Approve IT infrastructure physical designs for implementation
</t>
  </si>
  <si>
    <t>Design security architectures and controls; either embedding of security principles into the design of architectures to mitigate the risks posed by new technologies and business practices, or the actual design and specification of implementable security components, along with the accompanying control measures, to meet defined business security needs</t>
  </si>
  <si>
    <t>ICT-DES-3004-1.1</t>
  </si>
  <si>
    <t>Design secure systems and define security specifications of components, integrating security controls where appropriate.</t>
  </si>
  <si>
    <t xml:space="preserve">• Security threats and vulnerabilities facing IT systems
• Security assurance and functional requirements
• Security system components
• Elements and workings of security controls
• Goals and purpose of security controls
• Common specifications and designs for secure
</t>
  </si>
  <si>
    <t xml:space="preserve">• Identify key security risks and problems posed by new technologies and business practices
• Design secure systems and controls based on IT architectural guidelines and requirements
• Define security specifications of system components, that address security objectives and functional requirements
• Incorporate controls into security system components to minimise security breaches or lapses 
• Check for an adequate level of security robustness in system designs
</t>
  </si>
  <si>
    <t>ICT-DES-4004-1.1</t>
  </si>
  <si>
    <t>Design a security blueprint and direct the design of a robust and coherent security architecture, based on a suite of security solutions and key design principles.</t>
  </si>
  <si>
    <t xml:space="preserve">• Emerging security threats and impact on IT systems
• Key components of security system blueprint
• Principles of security system integration
• Range of system security tests and interpretation of results
• Evaluation guidelines for system architecture security
</t>
  </si>
  <si>
    <t xml:space="preserve">• Investigate potential security threats and articulate implications on IT systems
• Define overarching security system blueprint including protection profile and security targets
• Integrate security solutions and design principles to develop a robust and coherent security architecture
• Direct the design of new or enhanced security systems and architectures
• Develop a control plan for the security system architecture based on organisational guidelines and security principles
• Lead review of system architecture against security requirements
• Recommend modifications to security control designs to boost the protection of organisation assets
</t>
  </si>
  <si>
    <t>ICT-DES-5004-1.1</t>
  </si>
  <si>
    <t>Establish organisational guidelines and principles for the design of security architecture and controls, and drive the enhancement of organisation-wide security systems.</t>
  </si>
  <si>
    <t xml:space="preserve">• Industry best practices in security architectures and systems design
• Emerging trends in the industry and potential impact on enterprise architecture and security
• Key criteria for determining required level of security controls
• New and emerging security system design methodologies, tools and techniques
</t>
  </si>
  <si>
    <t xml:space="preserve">• Establish organisational guidelines and principles for the design of security system architecture and controls
• Review security system architecture against industry best practices and business security needs
• Define the level of security controls needed for the organisation's IT systems, information and assets
• Plan design of organisation-wide security systems
• Endorse new, modified or strengthened security controls that are in line with the organisation's security strategy
• Introduce new security system design methodologies, tools and techniques to the organisation
• Review systems' security plans in view of potential evolution of the enterprise strategy and architecture
</t>
  </si>
  <si>
    <t>Create and refine the overall plan for the design of software, including the design of functional specifications starting from the defined business requirements as well as the consideration and incorporation of various controls, functionality and interoperability of different elements into a design blueprint or model which describes the overall architecture in hardware, software, databases, and third party frameworks that the software will use or interact with</t>
  </si>
  <si>
    <t>ICT-DES-3005-1.1</t>
  </si>
  <si>
    <t>Design simple software components, assessing functionality of different elements, and produce design documentation.</t>
  </si>
  <si>
    <t xml:space="preserve">• Design requirements for simple, basic software components
• Basic software design tools and techniques
• Types of controls, elements and features in software
• Indicators of software functionality and interoperability
• Documentation of design details
</t>
  </si>
  <si>
    <t xml:space="preserve">• Design a simple software component or interface according to functional specifications and business requirements
• Utilise appropriate software design methods and tools, in line with the organisation's software design practice and principles
• Identify relevant controls, elements and features to be included in the software to meet its design objectives
• Assess functionality and interoperability of different elements or components in the software design
• Produce detailed design documentation mapped to user specifications
</t>
  </si>
  <si>
    <t>ICT-DES-4005-1.1</t>
  </si>
  <si>
    <t>Create a software design blueprint based on a broad design concept, and business and user requirements.</t>
  </si>
  <si>
    <t xml:space="preserve">• Components and requirements of a software design blueprint
• Software design standards, methods and tools - and their pros, cons and applications
• Requirements of functional specifications of software
• Impact of different software design elements on overall software operations and usability
</t>
  </si>
  <si>
    <t xml:space="preserve">• Create a software design blueprint based on a broad design concept, and business and user requirements
• Recommend appropriate standards, methods and tools for the design of software, in line with the organisation's practice and design principles
• Design functional specifications of software systems to address business and user needs
• Evaluate trade offs from the incorporation of different elements into the design, and their impact on overall functionality, interoperability, efficiency and costs of the software
• Produce design documentation for complex software
• Review design documentations produced
</t>
  </si>
  <si>
    <t>ICT-DES-5005-1.1</t>
  </si>
  <si>
    <t>Translate complex software ideas and concepts into a design blueprint and establish key design principles and methodologies.</t>
  </si>
  <si>
    <t xml:space="preserve">• Software design principles 
• New and emerging methodologies and tools for software design
• Pros, cons and trade-offs of different software design options
</t>
  </si>
  <si>
    <t xml:space="preserve">• Translate complex software ideas and concepts into a design blueprint and plan
• Establish key design principles to guide the further definition and detailing of a software blueprint
• Introduce new methods and tools for the design of software
• Lead the design of highly complex software and systems
• Evaluate multiple software design options, so as to select the one which best meets business, user and functional requirements
• Justify design elements to the end user
</t>
  </si>
  <si>
    <t>ICT-DES-6005-1.1</t>
  </si>
  <si>
    <t>Inspire new and innovative software design ideas, and align design principles and parameters with current and future needs.</t>
  </si>
  <si>
    <t xml:space="preserve">• New and emerging trends in software design ideas
• Best practices and external regulations in software design standards and practices
• Process to determine software design principles
</t>
  </si>
  <si>
    <t xml:space="preserve">• Inspire new and innovative software design ideas
• Establish organisation-wide software design standards, guidelines and methodologies, in line with emerging trends, industry best practices and external regulations
• Anticipate future business and user requirements, and their implications on software design, features and capabilities
• Guide the setting of design principles, ensuring alignment with current and future needs
• Chart a future-focused direction for the design of multiple software systems
</t>
  </si>
  <si>
    <t>Design or refine a solution blueprint or structure to guide the development of IT solutions in hardware, software, processes or related components, to meet current and future business needs. The solution architecture developed may lead to broad or specific changes to IT services, operating models and processes, and should provide a framework to guide the development and modification of solutions</t>
  </si>
  <si>
    <t>ICT-DES-4006-1.1</t>
  </si>
  <si>
    <t>Develop a solution architecture and prepare a technical blueprint for a given area, demonstrating how the solution addresses requirements.</t>
  </si>
  <si>
    <t xml:space="preserve">• Process for developing proof of concepts
• Components of solution architecture
• Objectives of solution architecture
• Steps for developing solution architecture
• Tools and techniques for solution architecture modelling
• Technical blueprint design and construction process
• Interactions among various IT components
</t>
  </si>
  <si>
    <t xml:space="preserve">• Develop an architectural proof of concept
• Develop a solution architecture utilising appropriate tools, techniques and models of system components and interfaces
• Identify technical and practical requirements as well as stakeholders' demands
• Prepare a technical blueprint for a solution in a given area
• Demonstrate how the recommended IT solutions and components collectively address an existing business problem or need
• Implement regular system reviews to monitor solution status and make modifications, according to an architecture management framework
</t>
  </si>
  <si>
    <t>ICT-DES-5006-1.1</t>
  </si>
  <si>
    <t>Establish frameworks and determine relevant tools and techniques to guide the development IT solutions.</t>
  </si>
  <si>
    <t xml:space="preserve">• Process for refining solution architecture
• Applications of tools and modelling techniques for creation of solution architecture
• Technical, functional and service considerations
• Considerations for multiple aspects of the overall solution including performance, security, latency and other relevant aspect for the solution
• Standards for coding, scalability, integration and reusability
• Compatibility among multiple solution architecture components and design activities
• Techniques to measure a solution's value-add
</t>
  </si>
  <si>
    <t xml:space="preserve">• Establish high level structures and frameworks to guide the development of IT solutions incorporating various processes, hardware and software components
• Determine relevant design tools or modelling techniques required to develop a solution architecture and blueprint
• Align requirements of various internal and external stakeholders, as well as technical, functional and service requirements within a solution architecture
• Coordinate multiple solution architecture components and design activities, ensuring consistency and compatibility within a target framework
• Articulate value added by the solution to the business needs 
• Establish processes to regularly monitor, test and review solution architecture against business requirements • Synthesise new technology, models and concepts as part of an IT solution
• Articulate impact of emerging trends, schools of thought, and developments in and beyond the ICT industry on the solutions developed
• Endorse architectural proof of concepts
• Spearhead innovative and ground-breaking solutions that significantly impact the industry
</t>
  </si>
  <si>
    <t>ICT-DES-6006-1.1</t>
  </si>
  <si>
    <t>Synthesise new trends and developments in or beyond the Infocomm Technology (ICT) industry, and lead the development of innovative and ground-breaking solutions that have significant industry impact.</t>
  </si>
  <si>
    <t xml:space="preserve">• New technology, models and concepts
• Emerging trends and schools of thought in the ICT and other industries
</t>
  </si>
  <si>
    <t xml:space="preserve">• Synthesise new technology, models and concepts as part of an IT solution
• Articulate impact of emerging trends, schools of thought, and developments in and beyond the ICT industry on the solutions developed
• Endorse architectural proof of concepts
• Spearhead innovative and ground-breaking solutions that significantly impact the industry
</t>
  </si>
  <si>
    <t>Conceptualise, project and make enhancement of the user's interaction and engagement with an IT product and/or service based on a robust analysis and understanding of the product and/or service's performance vis-a-vis the user's desired experience and outcomes. This involves creating wire frames to adequately guide and inform subsequent planning and development processes, and making enhancements to optimise the user's experience of the product and/or service</t>
  </si>
  <si>
    <t>ICT-DES-2007-1.1</t>
  </si>
  <si>
    <t>Translate key user experience concepts and guidelines into simple wireframes, proposing elements of aesthetics and accessibility that would impact the user experience.</t>
  </si>
  <si>
    <t xml:space="preserve">• Key principles of user experience
• User's goals, motivations and tasks
• Elements of a wireframe
</t>
  </si>
  <si>
    <t xml:space="preserve">• Define parts or steps in the user interaction process, as part of user flow chart development
• Translate user experience concepts into simple wireframes and general layouts
• Construct simple wire frames
• Make basic judgements on general layouts, aesthetics and accessibility that would impact the user experience
• Document updates or changes to user flow charts and wireframes
</t>
  </si>
  <si>
    <t>ICT-DES-3007-1.1</t>
  </si>
  <si>
    <t>Analyse and understand the desired experience from target users of IT products / services, and develop solutions to address gaps in the overall user experience.</t>
  </si>
  <si>
    <t xml:space="preserve">• Techniques for gathering and analysing user feedback
• Indicators of user experience
• Steps in the user interaction process
• Parts of a user flow chart
• Tests for software / application design
• Types of user response 
</t>
  </si>
  <si>
    <t xml:space="preserve">• Gather inputs and feedback from users on their needs and experiences with IT products and services
• Analyse user patterns and feedback from target users of IT products and services to understand the desired user experience and outcomes
• Identify performance levels and gaps between current level of user experience and the desired user experience
• Measure the user's level of engagement and stickiness with the product or service using pre-defined metrics or guidelines
• Measure indicators of general user response to the product or service 
• Develop a prototype / wireframe of the user interface based on established requirements and methodologies and taking into account user-centred inputs and perspectives
• Propose suggestions and modify aspects of an IT product or service to enhance the overall user experience
• Implement usability tests on the updates or modifications made to a software and application design, to verify its technical viability and effectiveness
</t>
  </si>
  <si>
    <t>ICT-DES-4007-1.1</t>
  </si>
  <si>
    <t>Create user experience design concepts, develop user flow charts and drive modifications or enhancements to the product or service features.</t>
  </si>
  <si>
    <t xml:space="preserve">• Design patterns and principles in psychology, navigation, visual interface and interaction
• Techniques for analysing the user experience
• Objectives, purpose and content of user flow charts and wire frames
• Technical components in user experience design
• Tests for technical compatibility and viability
</t>
  </si>
  <si>
    <t xml:space="preserve">• Visualise immediate user requirements and concerns when using the application
• Create user experience design concepts that are user centred, through the understanding of user feedback and industry standards / trends
• Develop user flow charts and wire frames projecting the intended user experience, to guide subsequent development processes
• Analyse performance gaps in the user experience 
• Translate indicators of user engagement, stickiness, trust and response into implications for the product / service features
• Determine the critical components or features of a product / service which require enhancement
• Make modifications to IT product / service features to enhance the user experience, supported by clear justification
• Manage changes to user flow charts and wire frames according to enhancements made
• Determine most appropriate usability testing processes and techniques
</t>
  </si>
  <si>
    <t>ICT-DES-5007-1.1</t>
  </si>
  <si>
    <t>Anticipate future user requirements and define the guiding principles and philosophy for the intended user experience, while ensuring its business viability.</t>
  </si>
  <si>
    <t xml:space="preserve">• Projected user trends, requirements and demands
• Metrics for various aspects of the user experience 
• Best practices in optimising user experience of products and services
• Implications of user-related enhancements on business and technical aspects
• Knowledge in key indicators and metrics of user experience on user engagement, user trust and user stickiness 
</t>
  </si>
  <si>
    <t xml:space="preserve">• Anticipate future user requirements and consumer demands of IT products and services
• Define guiding principles and philosophy for the intended user experience
• Determine appropriate key indicators and metrics of user experience on user engagement, user trust, and user stickiness 
• Integrate intended user experience with user feedback and response to determine impact on design parameters
• Guide the development of user flow charts, ensuring alignment with the target user experience
• Evaluate gaps and issues in the user experience to be addressed, vis-a-vis business costs and technical constraints
• Chart the long term technical and business viability of user-experience enhancements made to IT hardware, software and services
</t>
  </si>
  <si>
    <t>Design user interfaces for machines and software, incorporating visual, technical and functional elements that facilitate ease of access, understanding and usage. This would involve adding, removing, modifying or enhancing elements to make the user's interaction with the product as seamless as possible</t>
  </si>
  <si>
    <t>IT-DES-3008-1.1</t>
  </si>
  <si>
    <t>Identify functionalities and information flows to develop components of user interface prototypes, making tweaks to graphical user interfaces.</t>
  </si>
  <si>
    <t xml:space="preserve">• Information flows in user interface design
• Key technical components in and supporting a user interface
• Basic methodologies in graphical user interface development
</t>
  </si>
  <si>
    <t xml:space="preserve">• Assemble a list of functionalities and needs required
• Identify information flows
• Develop components of user interface prototypes
• Design  graphic user interfaces (GUIs), according to clear guidelines and specifications, making tweaks where required
• Evaluate the effectiveness of user interface design according to the metrics set
• Document changes or updates to software / applications' user interface design
• Craft information content and materials for the product user guide
</t>
  </si>
  <si>
    <t xml:space="preserve">• Design patterns and principles in psychology, navigation, visual interface and interaction
• Methodologies and critical components in user interface prototypes
• Methodologies and requirements of graphical user interface design and customisation
• Interpretation of usability test results
• Application user guide objectives and requirements
</t>
  </si>
  <si>
    <t xml:space="preserve">• Determine features and functionalities, considering resource costs, feasibility and trade offs
• Develop information architecture and process flow of the application, in relation to the user
• Develop a prototype of the user interface based on established requirements 
• Design graphical user interfaces of moderate complexity for IT products / applications according to endorsed specifications from the prototype, including elements that allow ease of access and usage
• Assess findings from usability tests / inspections, and make relevant refinements to the product's user interface
• Enhance user guides to effectively implement new / revised user interface
</t>
  </si>
  <si>
    <t>IT-DES-5008-1.1</t>
  </si>
  <si>
    <t>Direct the development of prototypes and user interfaces, and customise complex graphical user interfaces.</t>
  </si>
  <si>
    <t xml:space="preserve">• Industry trends and standards in user interface design
• Best practices and techniques in optimising user interface design
• Emerging methodologies and techniques for complex graphical user interface design and customisation
• Key considerations in evaluating specifications in user interface prototypes
• Metrics for user interface performance
</t>
  </si>
  <si>
    <t xml:space="preserve">• Translate emerging consumer and technology trends into implications for user interface requirements
• Direct processes to develop user interface prototypes
• Endorse specifications in the user interface prototypes developed, ensuring alignment with business and user requirements 
• Design complex graphical user interfaces, providing customisation where required
• Establish key metrics for usability tests to assess viability and effectiveness of user interfaces
• Endorse revisions or enhancements to user interfaces designs
• Oversee roll out of new or revised user interface
• Justify aspects of the design 
</t>
  </si>
  <si>
    <t>Development and Implementation</t>
  </si>
  <si>
    <t>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 or requirement</t>
  </si>
  <si>
    <t>ICT-DIT-2001-1.1</t>
  </si>
  <si>
    <t>Perform basic data analysis and assist in conducting basic statistical modelling, drawing accurate inferences from the data.</t>
  </si>
  <si>
    <t xml:space="preserve">• Hypothesis testing concepts and methods
• Common statistical methods in data analysis
• Various kinds of data analysis
• Basic statistical models
• Interpretation of data outcomes and findings
</t>
  </si>
  <si>
    <t xml:space="preserve">• Apply hypothesis testing concepts and methods on data
• Identify appropriate statistical methods to address simple or commonly-encountered problems or issues
• Provide assistance in conducting basic statistical modelling
• Perform data analysis using basic statistical methods and techniques, to determine the relationship between variables
• Identify unintended outcomes produced by analytical models
• Draw accurate inferences from data
</t>
  </si>
  <si>
    <t>ICT-DIT-3001-1.1</t>
  </si>
  <si>
    <t>Identify and utilise appropriate statistical algorithms and data models to test hypotheses and derive patterns or solutions.</t>
  </si>
  <si>
    <t xml:space="preserve">• Types of algorithms and advanced computational methods
• Range and application of various statistical algorithms
• Range and application of various types of data models
• Usage of analytics platforms and tools
• Statistical modelling techniques
• Coding languages for programming of algorithms and signals
• Potential reasons for unintended outcomes
</t>
  </si>
  <si>
    <t xml:space="preserve">• Identify appropriate statistical algorithms and data models to test hypotheses or theories
• Use appropriate analytics platforms and analytical tools given specific analytics and reporting requirements
• Utilise a range of statistical methods and analytics ap proaches to data
• Conduct statistical modelling of data to derive patterns / solutions
• Perform coding and configuration of software agents or programs based on a selected model or algorithm
• Conduct tests on the actions taken and outcomes to assess effectiveness of the model
• Diagnose unintended outcomes produced by analytical models
• Propose changes or updates to the model or algorithms applied
• Implement changes to the coding and configuration of software agents or programs
• Draw relevant trends and insights from data analysis to support decisions
</t>
  </si>
  <si>
    <t>ICT-DIT-4001-1.1</t>
  </si>
  <si>
    <t>Develop and utilise new algorithms and advanced statistical models to enable the production of desired outcomes.</t>
  </si>
  <si>
    <t xml:space="preserve">• Industry developments and trends in analytics, algorithms and statistical modelling
• New and emerging data analytics and modelling tools and methodologies
• Broad range of algorithms and advanced programming techniques 
• Elements of complex or advanced algorithms and computational models 
• Applicability of various data analytics methodologies and techniques to address different business issues
</t>
  </si>
  <si>
    <t xml:space="preserve">• Evaluate prospective analytical tools and platforms for their functional capabilities and ability to meet requirements of the analytic environment
• Develop new algorithms to enable the learning, improvement, adaptation or reproduction of outcomes
• Develop regression models, including linear, multiple and logistic regression models
• Develop mathematical models to isolate trends and optimise data-driven decision making
• Create learning models with a discrete set of environment states, actions and reinforcement signals
• Develop testing procedures to evaluate the data model
• Analyse root causes of any issues highlighted
• Facilitate changes to statistical models, to optimise performance and yield intended outcomes
• Apply complex and advanced statistical analysis and modelling techniques
• Uncover underlying relationships among different variables • Direct data analytics and statistical modelling efforts across the organisation
• Make decisions on appropriate data analytics and computational methodologies to the problem
• Design complex or advanced statistical and computational models
• Evaluate a broad range of algorithms and advanced computational methods to determine suitability for business context
• Spearhead the application of algorithms, models and computational techniques to new domains 
• Establish guidelines for the creation and selection of effective algorithms and statistical models
• Synthesise critical findings and insights to address a significant business need or problem 
</t>
  </si>
  <si>
    <t>ICT-DIT-5001-1.1</t>
  </si>
  <si>
    <t>Design advanced statistical and computational models, and spearhead the application of algorithms and modelling techniques to new domains.</t>
  </si>
  <si>
    <t xml:space="preserve">• Direct data analytics and statistical modelling efforts across the organisation
• Make decisions on appropriate data analytics and computational methodologies to the problem
• Design complex or advanced statistical and computational models
• Evaluate a broad range of algorithms and advanced computational methods to determine suitability for business context
• Spearhead the application of algorithms, models and computational techniques to new domains 
• Establish guidelines for the creation and selection of effective algorithms and statistical models
• Synthesise critical findings and insights to address a significant business need or problem
</t>
  </si>
  <si>
    <t>Develop applications based on the design specifications; encompassing coding, testing, debugging, documenting and reviewing and/or refining it across the application development stages in accordance with defined standards for development and security. The complexity of the application may range from a basic application to a context-aware and/or augmented reality application that incorporates predictive behaviour analytics, geo-spatial capabilities and other appropriate algorithms. The technical skill includes the analysis and possibly the reuse, improvement, reconfiguration, addition or integration of existing and/or new application components</t>
  </si>
  <si>
    <t>ICT-DIT-3002-1.1</t>
  </si>
  <si>
    <t>Develop basic applications, run routine application tests, and conduct debugging to resolve errors.</t>
  </si>
  <si>
    <t xml:space="preserve">• Application development tools and methodologies
• Syntax and structures of commonly-used programming languages and their respective Application Programming Interfaces (API)
• Tools and techniques required for performing coding / programming
• Organisational standards in application development and documentation
• Process of embedding user interface templates
• Software tests and process for executing unit testing 
• Application development standards
• Commonly-encountered application errors
• Basic debugging tools and techniques
</t>
  </si>
  <si>
    <t xml:space="preserve">• Develop / program simple applications or components according to agreed specifications
• Reuse externally developed components in creation of applications
• Embed user interface templates into applications according to design guidelines and specifications
• Run routine software tests to identify defects or errors
• Perform unit testing of each unit of the codes to ensure that the code works according to application requirements
• Apply basic debugging tools and techniques to reproduce, simplify and resolve application errors or problems
• Make simple revisions and modifications to existing application
</t>
  </si>
  <si>
    <t>ICT-DIT-4002-1.1</t>
  </si>
  <si>
    <t xml:space="preserve">Plan the application development process, and program complex applications, applying suitable debugging techniques to resolve complex errors. </t>
  </si>
  <si>
    <t xml:space="preserve">• Software development life cycle models for applications
• Broad range of application development frameworks, tools and methodologies, and their various uses
• A range of programming languages and effectiveness in different contexts
• Types of software or application testing techniques, and pros and cons of various tests
• Internal and external quality, safety and security standards or benchmarks in application development
</t>
  </si>
  <si>
    <t xml:space="preserve">• Create a project plan to guide the application development process
• Determine the server, scripting and mark-up languages required to develop applications
• Develop advanced applications in line with design specifications, utilising a range of tools, methodologies, programming, and externally developed codes 
• Design templates for reusable user interface patterns for applications
• Assess suitability of various software testing techniques and select appropriate software tests, according to the application properties of interest
• Evaluate test results against desired performance and usability outcomes
</t>
  </si>
  <si>
    <t>ICT-DIT-5002-1.1</t>
  </si>
  <si>
    <t>Lead large-scale or business-critical application development projects and explore the incorporation of analytics and advanced capabilities to enhance the application.</t>
  </si>
  <si>
    <t xml:space="preserve">• Long term vision and immediate objectives of the application
• Key characteristics, pros and cons of different application development methodologies
• New and emerging trends in application development
• Advanced programming languages and tools, and their uses in different contexts for different application features
• Applicability and reusability of externally developed codes and components
• Relative criticality or importance of different </t>
  </si>
  <si>
    <t xml:space="preserve">• Evaluate implications of new and emerging trends on application development
• Plan large-scale or business-critical application development projects
• Determine application development methodologies, tools, and programming languages
• Program highly complex applications
• Establish an efficient and effective application testing process
• Take accountability for the team meeting quality, safety and security standards in application development
• Establish debugging process for application issues encountered 
• Review recommendations to improve the overall </t>
  </si>
  <si>
    <t>Integrate data or functions from one application program with that of another application program - involves development of an integration plan, programming and the identification and utilisation of appropriate middleware to optimise the connectivity and performance of disparate applications across target environments</t>
  </si>
  <si>
    <t>ICT-DIT-3003-1.1</t>
  </si>
  <si>
    <t>Integrate data and functions across application programs, and perform follow up tests to verify proper functioning.</t>
  </si>
  <si>
    <t xml:space="preserve">Integrate data and functions across application programs, and perform follow up tests to verify proper functioning.
• Types of middleware and their features
• Proper usage of middleware
• Different types of platforms on which applications run
• Potential technical, compatibility or performance issues in application integration
• Functions of Application Programming Interfaces (APIs)
</t>
  </si>
  <si>
    <t xml:space="preserve">• Identify opportunities for creating connections among various devices, databases, software and applications
• Perform feasibility scan and assessment to identify potential middleware to be used
• Utilise middleware to integrate data and functions across application programs within an enterprise
• Support API-level integration
• Perform tests and checks on the connections between disparate application programs 
• Verify proper functioning of modules and applications across multiple or integrated platforms
• Highlight technical, compatibility or performance issues following integration of applications or platforms on which they are used
• Implement modifications to middleware or the programming process to enhance the integration and connections of application programs
</t>
  </si>
  <si>
    <t>ICT-DIT-4003-1.1</t>
  </si>
  <si>
    <t>Oversee end-to-end process of application integration, determining suitable middleware and testing procedures and resolving issues that arise.</t>
  </si>
  <si>
    <t xml:space="preserve">• Key elements of an application integration plan 
• Pros, cons and applications of various middleware
• Programming languages used for middleware 
• Features of target environment or platforms on which applications operate
• Testing procedures  to verify success of application integration
• Diagnosis and troubleshooting of application integration issues
• Principles and protocols for API-level integration
</t>
  </si>
  <si>
    <t xml:space="preserve">• Evaluate opportunities for creating connections among various hardware and applications
• Develop an application integration plan to bring data and functionalities of different applications together
• Evaluate suitable middleware to be used for integrating existing applications
• Program middleware or other tools to enable effective integration of applications within 
• Perform API-level integration
• Oversee the end-to-end process of application integration to the target environment
• Enable optimal functioning of modules or applications in newly-integrated environments and platforms 
• Develop testing procedures to ensure proper application integration and performance thereafter
• Investigate issues or failures of application integration
• Facilitate modifications to improve the success of integration between application programs
</t>
  </si>
  <si>
    <t>ICT-DIT-5003-1.1</t>
  </si>
  <si>
    <t>Establish a business case for application integration and introduce new middleware tools and methodologies to enable both intra- and inter-enterprise application integration.</t>
  </si>
  <si>
    <t xml:space="preserve">• Business value and strategic considerations of enterprise application integration
• New and emerging middleware products, tools and methodologies in the industry
• Programming languages and tools that enable cross-enterprise application integration
• Feasibility of performing API-level integration
• Implications of performing API-level integration
</t>
  </si>
  <si>
    <t xml:space="preserve">• Establish organisational strategy for the integration of different applications across target environments and platforms
• Make decisions to spearhead innovative and inventive opportunities and ways to connect and integrate various types of hardware and software
• Build a business case for the integration of multiple applications
• Develop an application integration strategy
• Introduce new and emerging middleware products, tools and methodologies for application integration
• Develop new middleware products to enable cross-enterprise application integration
• Assess feasibility of API-level integration
• Approve modifications and enhancements to the application integration plan and approach 
</t>
  </si>
  <si>
    <t>Track systematically and manage changes and revisions in software projects to ensure that all changes are accounted for and to protect assets against unauthorized change, diversion and inappropriate use</t>
  </si>
  <si>
    <t>ICT-DIT-1004-1.1</t>
  </si>
  <si>
    <t>Label, track and document all configuration items and changes to software projects using standard tools and templates.</t>
  </si>
  <si>
    <t xml:space="preserve">• Key information required to label configuration items
• Indicators of unauthorised changes, diversions or inappropriate use
</t>
  </si>
  <si>
    <t xml:space="preserve">• Label all configuration items according to set instructions and templates 
• Track configuration items, components and changes
• Document changes to software projects using standard tools and templates
• Perform regular checks on configuration and report unauthorised changes, diversions or inappropriate use of software products
</t>
  </si>
  <si>
    <t>ICT-DIT-2004-1.1</t>
  </si>
  <si>
    <t>Verify accuracy, completeness and currency of information in configuration logs and review unauthorised changes, diversions or inappropriate use of software assets.</t>
  </si>
  <si>
    <t xml:space="preserve">• Importance of baselines in configuration items
• Process of handling unauthorised changes, diversions or inappropriate use
</t>
  </si>
  <si>
    <t xml:space="preserve">• Review key information on configuration items
• Track baselines for configuration items
• Generate reports on configuration status for tracking software project progress
• Verify for accuracy, and completeness of information in configuration logs and records
• Review software assets where unauthorised changes, diversions or inappropriate use has occurred
</t>
  </si>
  <si>
    <t>ICT-DIT-3004-1.1</t>
  </si>
  <si>
    <t>Develop and update a configuration management plan, determining systems and techniques to track changes and revisions.</t>
  </si>
  <si>
    <t xml:space="preserve">• Key components of a configuration management plan
• Various configuration management / tracking systems, tools and techniques
</t>
  </si>
  <si>
    <t xml:space="preserve">• Develop a configuration management plan to oversee the systematic tracking, control and management of changes in software projects
• Develop identification standards for naming and version control of software documentation
• Select appropriate systems, tools and techniques to track changes and revisions
• Update configuration management plan to account for key enhancements or updates to software assets
• Investigate and report areas of non-compliance with configuration management standards or unaccounted changes
</t>
  </si>
  <si>
    <t>ICT-DIT-4004-1.1</t>
  </si>
  <si>
    <t>Develop policies, processes and guidelines for the organisation's  configuration management and tracking.</t>
  </si>
  <si>
    <t xml:space="preserve">• Best practices in management of configuration items
• Industry requirements and standards in the protection of software assets
</t>
  </si>
  <si>
    <t xml:space="preserve">• Develop guidelines for the consistent classification and management of configuration items
• Develop policies for the retention of baseline copies
• Facilitate to oversee the organisation's configuration management and tracking system
• Establish processes for the verification and audit of configuration records
• Establish compliance standards to account for all changes to software products
</t>
  </si>
  <si>
    <t>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</si>
  <si>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ICT-DIT-2005-1.1</t>
  </si>
  <si>
    <t>Utilise appropriate tools, systems and techniques to collect, store, extract, transform and load data according to set guidelines</t>
  </si>
  <si>
    <t xml:space="preserve">• Data collection process and methodologies
• Usage of data collection tools
• Data handling, cleaning and processing techniques
• Merging of datasets and key considerations
• Data validation methods and criteria
• Quality indicators of data
• Usage of database management system software
</t>
  </si>
  <si>
    <t xml:space="preserve">• Apply appropriate data collection tools and techniques to collect data from various sources
• Merge varying datasets from disparate sources into a common structure
• Catalogue data according to set guidelines
• Clean the data, checking for outliers or errors
• Validate data from different data sets to verify accuracy and minimise errors
• Check the structure and quality of warehouse data against standard guidelines and data purpose and usage
• Utilise database management system software to perform simple data processing
• Create databases to store electronic data
• Maintain documentation as per the organisation's methodology for Extract, Transform and Load (ETL) processes
</t>
  </si>
  <si>
    <t>ICT-DIT-3005-1.1</t>
  </si>
  <si>
    <t>Implement data management processes and systems to map data sources, processes and relationships, and transform and process multiple streams of data.</t>
  </si>
  <si>
    <t xml:space="preserve">• Data specifications and requirements
• Variety of data sources
• Relationship identification and mapping among different data sources and systems
• Range of tools to gather, process and optimise accuracy and functionality of data
• Methods and considerations to process multiple streams of data
• Data transformation techniques
• Trade offs between data access optimisation and loading or resource utilisation factors
</t>
  </si>
  <si>
    <t xml:space="preserve">• Identify relevant data sources, processes and relationships in accordance to business requirements
• Propose methods and tools to gather data, process data, and minimise confounding variables and data limitations
• Apply data analysis and data profiling to improve the clarify, quality and integrity of valid data
• Process multiple streams of data using data systems
• Utilise data systems and platform capabilities to solve new data problems
• Transform data to meet specific business requirements
• Operate data warehouse systems to balance optimisation of data access with loading and resource utilisation factors
• Create supporting documentation with metadata and diagrams of entity relationships, business processes and process flow
• Map data between source systems, data warehouses and data marts
</t>
  </si>
  <si>
    <t>ICT-DIT-4005-1.1</t>
  </si>
  <si>
    <t>Translate business requirements into data structures and processes to standardise data, verify data reliability and validity, store, extract, transform, load and integrate data.</t>
  </si>
  <si>
    <t xml:space="preserve">• Relationship between business requirements and data requirements, and critical implications
• Best practice methodologies in data validation 
• Key design elements of data storage mechanisms
• Key design elements and considerations of data Extract, Transform and Load (ETL) processes
• Key design elements and considerations of data integration
• Business and process rules of target systems
</t>
  </si>
  <si>
    <t xml:space="preserve">• Develop efficient processes to standardise and maintain data definitions, sources and quality
• Develop data warehouse process models, including sourcing, loading, transformation and extraction
• Design data validation methodology to verify reliability and validity of data
• Design staging databases to store the data temporarily before moving them into the target system
• Design extraction process for consolidating data from multiple data source systems
• Verify extracted data with business rules specified in target system
• Design the process to transform extracted data into structures that align to the business rules incorporated in the target system
• Develop load process to upload transformed and integrated data to live target system
• Translate complex functional and technical business requirements into detailed data structures and designs
• Develop data integration procedures, managing  the alignment of data availability and integration processes
</t>
  </si>
  <si>
    <t>ICT-DIT-5005-1.1</t>
  </si>
  <si>
    <t>Lead the creation of data management procedures and oversee the integration of data, ensuring optimisation of the organisation's data pipeline.</t>
  </si>
  <si>
    <t xml:space="preserve">• Evolving business requirements, and impact on data needs
• End-to-end management of organisation-wide data pipeline and processes
• Effectiveness of various data systems, and applicability to organisational context
• Direct and indirect impact of changing or integrating data processes and systems
• Best practices in optimising data pipeline elements
</t>
  </si>
  <si>
    <t xml:space="preserve">• Maintain an updated view of the business requirements, the respective source data systems and data models in the organisation
• Lead the creation, refinement and enforcing of data management procedures and conventions
• Direct the design of the organisation's Extract, Transform and Load (ETL) processes to support business needs
• Establish alignment among the data ETL processes throughout the pipeline to maximise efficiency for data processing 
• Pre-empt any gaps between the existing organisational data system features and evolving business needs
• Refine the ETL processes based on data changes over time and target system business requirements
• Manage the integration of data into a unified interface
• Manage the optimisation of the various data processing elements in the organisation's data pipeline 
</t>
  </si>
  <si>
    <t>Implement contemporary techniques, dynamic visual displays with illustrative and interactive graphics to present patterns, trends, analytical insights from data or new concepts in a strategic manner for the intended audience</t>
  </si>
  <si>
    <t>ICT-DIT-3006-1.1</t>
  </si>
  <si>
    <t>Select appropriate visualisation techniques and develop dashboards to reflect data trends and findings</t>
  </si>
  <si>
    <t xml:space="preserve">• Interpretation of data analysis and findings
• Types of information displays
• Suitability of different data representations and visual displays for different contexts
• Data visualisation tools and techniques
• Elements of data dashboards
</t>
  </si>
  <si>
    <t xml:space="preserve">• Select appropriate visualisation techniques and information displays  to convey data and findings
• Organise the presentation of data to reflect trends and correlations in a visually compelling way
• Incorporate appropriate elements to create informative and dynamic data displays
• Develop basic dashboards and scorecards to display internal as well as external benchmark data
• Incorporate interactive graphics, visuals and technical features into the data presentation
• Communicate limitations of data and interpretations of findings
</t>
  </si>
  <si>
    <t>ICT-DIT-4006-1.1</t>
  </si>
  <si>
    <t>Design data displays to present trends and finding, incorporating new and advanced visualisation techniques and analytics capabilities</t>
  </si>
  <si>
    <t xml:space="preserve">• New data visualisation tools and techniques
• Range of methods to portray data patterns, trends and correlations
• Dashboard development process and techniques
• Features of data displays
• Strategic visualisation and mapping techniques
</t>
  </si>
  <si>
    <t xml:space="preserve">• Introduce new or emerging visualisation tools and techniques that are fit for purpose
• Exercise judgement on the presentation of data to ensure that critical trends and findings are presented in the optimal way
• Develop dashboards and scorecards incorporating advanced visualisation techniques and embedding analytics capabilities
• Review tables, graphs, and dynamic data displays, to ensure key questions from key stakeholders are addressed
• Design features of data displays including navigation, layout, user interface and user experience of interactive graphics
• Align interpretation and presentation of data analytics findings with subject matter experts
</t>
  </si>
  <si>
    <t>ICT-DIT-5006-1.1</t>
  </si>
  <si>
    <t>Establish an effective data visualisation architecture and design intelligent and adaptable displays employing optimal delivery modes, mechanisms and timings</t>
  </si>
  <si>
    <t xml:space="preserve">• Emerging trends and developments in data visualisation
• Strategic elements and considerations in a data presentation architecture
• Modes and mechanisms for data delivery
• Intelligent data dashboard design methodologies and techniques
</t>
  </si>
  <si>
    <t xml:space="preserve">• Establish an effective data presentation architecture to address critical business questions
• Integrate latest developments in data visualisation tools, techniques and methodologies
• Determine suitable data presentation delivery modes and mechanisms, tailored to key stakeholders' needs
• Make decision on the optimal timing for presentation and updates of data and trends on dashboards and systems
• Design intelligent data dashboards and customisable visual displays
• Lead efforts to interpret and present explanations for counterintuitive patterns or findings
</t>
  </si>
  <si>
    <t>Program an embedded system using permitted programming interfaces provided by the system to support creation of devices that do not operate on traditional operating systems</t>
  </si>
  <si>
    <t>ICT-DIT-4007-1.1</t>
  </si>
  <si>
    <t>Develop software applications and drivers to run in embedded systems, including rapid prototyping as well as the implementation of embedded software or firmware.</t>
  </si>
  <si>
    <t xml:space="preserve">• Low-level programming languages and software syntax
• Embedded systems software architectures and interfaces
• Relevant operating systems, drivers and microcontrollers
• Control requirements for embedded system
• Tools for development and debugging of embedded software, including editor, assembler and cross assembler 
• Rapid prototyping techniques
• Types and uses of sensors, electrical and electronic devices and components, and electrical wiring systems
• Types and characteristics of microcontrollers, programming devices and programming software
• Data collection, transmission and communication protocols
• Security considerations for sensor networks
</t>
  </si>
  <si>
    <t xml:space="preserve">• Develop software applications and drivers to run in an embedded operating system
• Interpret hardware and software communication and control requirements
• Conduct rapid prototyping of embedded control systems
• Implement embedded firmware or software drivers and applications on a microcontroller
• Employ hardware and software tests to test and analyse embedded programs and digital electronics
• Test logic connectivity and integrity of physical designs
• Verify embedded software designs according to quality and regulatory guidelines
• Manage all records and metrics related to embedded software development process
</t>
  </si>
  <si>
    <t>ICT-DIT-5007-1.1</t>
  </si>
  <si>
    <t>Plan end to end process of incorporating embedded systems in hardware and devices, validating and optimising embedded software systems in different application areas.</t>
  </si>
  <si>
    <t>• Suitability and application of different programming languages for different purposes or contexts
• Embedded firmware and software engineering principles
• Types, characteristics and operating principles of binary and analogue input and output devices
• Hardware design tools, techniques and hardware control programming
• Range of software development and software configuration management tools
• Operating System coding techniques, interfaces and hardware subsystems
• Schematics, component data sheets and electronic test equipment
• Troubleshooting on embedded targets
• System optimisation techniques for both hardware and software performance
• Sensor properties and their application to electronic system programming
• Identify root cause of issues related to embedded software</t>
  </si>
  <si>
    <t>• Plan end to end process from inception to deployment of embedded systems or microcontrollers for use in hardware and devices
• Define hardware and software communication and control requirements
• Align embedded system development with best practices for coding, reuse and portability
• Introduce new and emerging coding techniques or languages suitable for embedded systems programming
• Review coding, testing and design criteria
• Create technical manuscripts of embedded software or firmware operation
• Optimise embedded software systems in different application areas
• Solve problems using electronic circuits, control programs and software-hardware interface</t>
  </si>
  <si>
    <t>Set up, deploy and decommission infrastructure components and associated equipment in accordance to a set plan and established safety and/or quality procedures. This includes the assessment and preparation of appropriate site locations, infrastructure, the development of an installation plan, layout at the site, the testing of on-site systems, infrastructure components, equipment and the correction of issues and/or malfunctions</t>
  </si>
  <si>
    <t>ICT-DIT-1008-1.1</t>
  </si>
  <si>
    <t>Set up and remove basic infrastructure and associated equipment, and run basic tests on the on-site systems, infrastructure components and equipment.</t>
  </si>
  <si>
    <t>• Basic infrastructure components
• Proper set up and removal of infrastructure components and equipment
• Safety standards in usage and handling of infrastructure components and equipment
• Simple tests for on-site systems and equipment
• Indicators of performance or suitability of infrastructure components
• Potential problems or red flags in infrastructure deployment and decommissioning
• Basic troubleshooting procedures for infrastructure component malfunctions</t>
  </si>
  <si>
    <t xml:space="preserve">• Set up basic infrastructure and associated equipment in accordance to safety and quality standards
• Run basic tests for on-site systems and equipment, to ensure proper functioning
• Identify problems and issues at the site location, or non-compliance with safety standards
• Perform basic checks and detect problems with infrastructure components
• Correct commonly-encountered errors in infrastructure deployment and decommissioning
• Report any complex issues or malfunctions observed with infrastructure components and equipment, escalating where required
• Remove basic infrastructure and associated equipment in accordance to safety and quality standards
</t>
  </si>
  <si>
    <t>ICT-DIT-2008-1.1</t>
  </si>
  <si>
    <t>Deploy, deactivate and decommission infrastructure components, verify performance through installation tests, and resolve basic infrastructure deployment issues.</t>
  </si>
  <si>
    <t xml:space="preserve">• Process for site preparation
• Capacity and performance tests for on-site systems 
• Impact analysis of new infrastructure deployment or removal
• Safety and quality standards
• Installation tests on infrastructure components
• Diagnostic tools for infrastructure-related problems
</t>
  </si>
  <si>
    <t>• Prepare the site location in ensuring that necessary infrastructure is in place
• Test on-site systems' performance and capacity to support requirements
• Conduct basic impact analysis of new infrastructure deployment or removal
• Deploy and decommission infrastructure components and associated equipment in accordance to a set plan and safety and quality procedures
• Perform simple deactivation of system components, if required
• Conduct installation tests on infrastructure components to check for performance
• Document malfunctions in infrastructure components, and their corrections deployed
• Resolve simple to semi-complex problems in infrastructure components and associated equipment using appropriate tools</t>
  </si>
  <si>
    <t>ICT-DIT-3008-1.1</t>
  </si>
  <si>
    <t>Detail an infrastructure installation and testing plan for suitable site locations, resolving infrastructure malfunctions where required.</t>
  </si>
  <si>
    <t xml:space="preserve">• Site identification criteria
• Risks and potential impact associated with on-site systems and infrastructure components
• Elements of an installation plan and site layout
• Range of installation tests and techniques
• Steps to align a software system with its environment
• Technical solutions or techniques to resolve infrastructure / equipment malfunctions
</t>
  </si>
  <si>
    <t xml:space="preserve">• Identify site locations and the infrastructure that would be required to serve the business requirements 
• Assess potential risk, infrastructure redundancy of systems and utilities at the site against safety and performance standards
• Draft a detailed infrastructure installation plan and layout at the site, including suitable infrastructure components to support operations
• Deploy and decommission software operating systems according to broad organisational direction and guidelines
• Develop a comprehensive testing plan to assess stability, suitability and performance of on-site infrastructure and systems
• Adapt a software system to its site environment
• Identify potential causes and triggers of malfunctions in infrastructure components
• Implement solutions to correct infrastructure-related problems or equipment malfunctions
</t>
  </si>
  <si>
    <t>ICT-DIT-4008-1.1</t>
  </si>
  <si>
    <t>Lead large-scale installation projects, involving deployment, decommissioning and coordination of multiple hardware and software deployment plans.</t>
  </si>
  <si>
    <t xml:space="preserve">• Industry quality and performance standards in infrastructure deployment
• New hardware or software releases and their potential relevance to the business
• Hardware and software lifecycle planning, and impact on deployment and decommissioning schedules
• Interactions among various infrastructure components and systems
• Impact of infrastructure component additions, changes or removals to the organisation infrastructure and operations
• Types of middleware products or conversion tools for software deployment
• Elements and functioning of automated software deployment 
• Scripting and programming languages
</t>
  </si>
  <si>
    <t xml:space="preserve">• Make decision on the installation and decommissioning of infrastructure components, in line with business priorities, user needs, and infrastructure lifecycles
• Manage a broad view of the interconnections and interdependencies among infrastructure components
• Determine the critical features and performance levels of infrastructure components required to support business needs
• Lead large-scale installation projects, involving the integration and coordination of multiple hardware and software deployment plans
• Identify appropriate middleware products or code conversion tools to facilitate infrastructure deployment
• Develop scripts or programs to facilitate effective and efficient software or operating system deployment
• Develop reliable, and sustainable solutions for complex infrastructure-related deployment errors or problems
• Verify functioning of infrastructure or system components in both standalone and integrated environments
</t>
  </si>
  <si>
    <t>Configure network hardware and software components according to organisational guidelines and technical requirements. This includes the implementation and configuration of multiple servers, network devices and network management tools as well as the management of user network access to ensure stable and reliable network operations</t>
  </si>
  <si>
    <t>ICT-DIT-2009-1.1</t>
  </si>
  <si>
    <t>Perform basic configuration of network components and monitor user network access.</t>
  </si>
  <si>
    <t xml:space="preserve">• Basic techniques in network configuration
• Basics of user network access
• Types and usage of  network management tools
• Elements of network testing
</t>
  </si>
  <si>
    <t xml:space="preserve">• Carry out basic configuration of servers and devices in accordance with vendor and organisational specifications
• Support user network access according to organisational specifications
• Use network management tools appropriately 
• Report network status in accordance to established protocols
• Conduct basic tests on the network to verify their reliability and ability to meet organisational requirements
</t>
  </si>
  <si>
    <t>ICT-DIT-3009-1.1</t>
  </si>
  <si>
    <t>Implement and configure servers and devices in line with network blueprint, and manage user network access.</t>
  </si>
  <si>
    <t xml:space="preserve">• Key network components – their functions and interdependencies 
• Techniques in implementation and configuration of servers, devices and other network components
• Features of network management tools
• Configuration of network servers and devices
• Network acces management
• Network tracking and assessment tools
</t>
  </si>
  <si>
    <t xml:space="preserve">• Translate the organisational requirements to technical requirements 
• Identify the key network components to be configured to meet the technical requirements
• Implement multiple servers and devices in line with the organisation’s network blueprint 
• Manage user network access in accordance to organisational guidelines and specifications
• Identify suitable network management tools to be used
• Implement procedures to ensure regular network reporting, administration and assessment of stability
</t>
  </si>
  <si>
    <t>ICT-DIT-4009-1.1</t>
  </si>
  <si>
    <t>Evaluate organisational network requirements and develop a network configuration blueprint.</t>
  </si>
  <si>
    <t xml:space="preserve">• Industry network standards
• Blueprint development techniques for networks and their components and connections
• Key considerations in user network access
• Pros, cons and applicability of network management tools
• Best practices in network reporting and assessment
</t>
  </si>
  <si>
    <t xml:space="preserve">• Determine organisation’s network requirements and priorities
• Develop a configuration blueprint for multiple servers and devices, in accordance with vendor and organisational specifications
• Establish guidelines for user network access in accordance with organisational specifications
• Evaluate network management tools to be used in accordance with industry and organisational standards
• Design procedures for regular network reporting and metrics or indicators for assessing reliability and stability of network
</t>
  </si>
  <si>
    <t>Apply quality standards to review performance through the planning and conduct of quality assurance audits to ensure that quality expectations are upheld. This includes the analysis of quality audit results and setting of follow-up actions to improve or enhance the quality of products, services or processes</t>
  </si>
  <si>
    <t>ICT-DIT-3010-1.1</t>
  </si>
  <si>
    <t>Conduct quality assurance (QA) audits and consolidate results and identify lapses and discrepancies.</t>
  </si>
  <si>
    <t xml:space="preserve">• Concept of quality assurance
• QA audit techniques, tools and standard processes
• Organisation's quality management plan, processes and standards
• Basic measures of quality and performance
</t>
  </si>
  <si>
    <t xml:space="preserve">• Apply quality standards to review performance of software or hardware product or service components 
• Monitor day to day activities are in accordance to the requirements of the quality management plan
• Conduct QA audits based on a set plan
• Consolidate QA audit results and identify lapses or discrepancies 
• Identify performance levels  given existing quality assurance processes and areas for improvement
• Communicate changes or enhancements to QA processes or standards
</t>
  </si>
  <si>
    <t>ICT-DIT-4010-1.1</t>
  </si>
  <si>
    <t>Implement quality performance guidelines and review the effectiveness of Quality Assurance (QA) processes.</t>
  </si>
  <si>
    <t xml:space="preserve">• QA audit principles, requirements and process planning
• Quality management techniques, tools and processes
• Interpretation and potential implications of various QA audit results
• Impact of QA processes and process changes on various business units or business processes
</t>
  </si>
  <si>
    <t xml:space="preserve">• Implement quality performance guidelines, procedures and processes in the quality management plan, ensuring organisation-wide understanding
• Manage QA audits in the organisation
• Clarify uncertainties or queries on the QA audit results
• Analyse QA audit results and prioritise critical areas for further review and improvement
• Recommend changes to organisation processes, to sustain or improve quality of products or services
• Review the effectiveness of quality assurance processes
• Propose improvements or changes to quality standards
</t>
  </si>
  <si>
    <t>ICT-DIT-5010-1.1</t>
  </si>
  <si>
    <t>Establish quality benchmark standards and drive organisational commitment to ongoing quality through regular review of Quality Assurance (QA) audit results.</t>
  </si>
  <si>
    <t xml:space="preserve">• QA and quality management industry standards
• Industry best practices for quality assurance audits
• Internal and external requirements and trends, and their impact on quality assurance processes and standards
• QA audit philosophy and key underlying principles
• Short-term and long-term impact of QA processes and process changes on the organisation
</t>
  </si>
  <si>
    <t xml:space="preserve">• Establish quality benchmark standards based on alignment with external requirements, industry practices and internal business priorities
• Evaluate best practices against regular review of QA audit result 
• Develop organisation wide protocols and processes for QA audits, taking into account implications of emerging technological developments and external trends 
• Resolve complex or significant disputes or disagreements on QA audit results and matters
• Review proposed future plans for improvements
• Spearhead enhancements to quality management plan, including quality performance guidelines, procedures and processes
</t>
  </si>
  <si>
    <t>Create, deploy and maintain quality-related systems, processes and tools to establish an environment that supports process and product quality</t>
  </si>
  <si>
    <t>ICT-DIT-3011-1.1</t>
  </si>
  <si>
    <t>Measure current process capability and identify areas for quality improvement.</t>
  </si>
  <si>
    <t xml:space="preserve">• Tools and techniques to measure process capability
• Usage of quality-related processes and tools
• Indicators of quality lapses or deviations
• Quality management infrastructure maintenance procedures
</t>
  </si>
  <si>
    <t xml:space="preserve">• Measure quality of current processes using appropriate tools and techniques
• Collect relevant data on current process capability to identify quality lapses and possible areas for improvement
• Provide clarifications on quality-related processes an d tools to relevant stakeholders
• Apply established infrastructure, processes and systems to identify and highlight lapses or deviations from required quality standards
• Support communications and implementation of changes to business processes in line with objectives of quality management infrastructure
• Maintain quality management infrastructure
</t>
  </si>
  <si>
    <t>ICT-DIT-4011-1.1</t>
  </si>
  <si>
    <t>Investigate process drivers of quality, and recommend quality management infrastructure, techniques and tools to facilitate quality optimisation.</t>
  </si>
  <si>
    <t xml:space="preserve">• Infrastructure and process capability key performance measures and tools 
• Process drivers of quality and potential causes of quality lapses
• Techniques and tools for quality optimisation
• Usage of control systems
• Quality management infrastructure, their benefits and proper deployment
</t>
  </si>
  <si>
    <t xml:space="preserve">• Determine key performance measures and tools to evaluate existing systems, for assessment of current infrastructure and process capability
• Analyse current process capability to investigate cause-and-effect relationships, process drivers of quality, and underlying causes of quality lapses
• Recommend techniques and tools to facilitate process or product quality optimisation
• Implement control systems to identify and correct deviations from required quality standards before they result in defects or disruptions
• Deploy quality management infrastructure and ensure organisation understanding and acceptance of new systems, processes and tools
• Manage maintenance of quality-related infrastructure to ensure that systems, processes and tools are properly followed and utilised
</t>
  </si>
  <si>
    <t>ICT-DIT-5011-1.1</t>
  </si>
  <si>
    <t>Develop quality-related infrastructure and practices, as well as new techniques, tools and control systems, to drive high quality products and processes.</t>
  </si>
  <si>
    <t xml:space="preserve">• Principles of quality management and their application to internal infrastructure or processes
• Projection of organisation quality-management needs
• Quality management methodologies
• New and emerging techniques and tools for process / product quality optimisation
• Quality-related infrastructure options, components, and their costs and benefits
• Effective application of control systems
</t>
  </si>
  <si>
    <t xml:space="preserve">• Determine current process capability, monitor and evaluate performance of key systems and processes
• Anticipate current and future needs of the organisation to preserve required quality standards
• Develop quality-related infrastructure for process improvements with reference to relevant quality management methodologies and internal capabilities
• Establish organisation-wide practices and norms to create a culture that encourages high quality products and processes
• Introduce new techniques and tools to optimise process and product quality
• Establish control systems to guide processes toward reaching optimal quality
• Drive deployment of quality-related infrastructure that yields business value
• Manage implementation of quality systems and processes, in ensuring alignment with business direction
</t>
  </si>
  <si>
    <t>Conduct threat modelling, vulnerability assessment and penetration testing to reveal vulnerabilities or lapses in the existing systems or security mechanisms and evaluate the extent to which systems are able to protect the organisation's data and maintain functionality as intended</t>
  </si>
  <si>
    <t>ICT-DIT-2012-1.1</t>
  </si>
  <si>
    <t>Execute vulnerability scans and conduct research on exploitation of system vulnerabilities, and interpret findings to identify security lapses.</t>
  </si>
  <si>
    <t xml:space="preserve">• Application and usage of basic vulnerability assessment tools and tests
• General process and technical requirements of penetration testing
• System security vulnerabilities and threats
• Internal and external security standards
</t>
  </si>
  <si>
    <t xml:space="preserve">• Perform technical coordination of vulnerability assessments and penetration testing according to test plan templates
• Execute vulnerability scans on smaller systems, using basic vulnerability assessment tools and tests
• Document the results of security assessments and tests, according to test plan guidelines
• Identify security lapses in the system or security mechanisms, based on issues documented from vulnerability scan results
• Record evidence of controls which are inadequate or not duly enforced
• Conduct research on threat actors, their techniques and ways in which vulnerabilities in security systems can be exploited
</t>
  </si>
  <si>
    <t>ICT-DIT-3012-1.1</t>
  </si>
  <si>
    <t>Conduct authorised penetration testing of systems and to expose threats, vulnerabilities and potential attack vectors in a system.</t>
  </si>
  <si>
    <t xml:space="preserve">• Process and techniques for secured source code review
• Threat modelling techniques
• Penetration testing techniques and methodologies
• Penetration testing tools and their usage
• Network monitoring tools and their usage
• Vulnerability assessment tests and interpretation of results
• Range and types of security loopholes and threats
</t>
  </si>
  <si>
    <t xml:space="preserve">• Carry out threat modelling and secured source code review
• Conduct authorised penetration testing of systems consisting of a range of penetration testing methodologies, tools and techniques
• Use a suite of network monitoring and vulnerability scanning tools to assess the threats and vulnerabilities in a system
• Identify vulnerability exploitations and potential attack vectors into a system
• Analyse vulnerability scan results to size and assess security loopholes and threats
• Evaluate if current systems can overcome emerging threats and hacking techniques
• Assess current security practices and controls against expected performance parameters or guidelines
• Develop a vulnerability assessment and penetration testing report, highlighting key threats and areas for improving system security
</t>
  </si>
  <si>
    <t>ICT-DIT-4012-1.1</t>
  </si>
  <si>
    <t>Design security testing plan, and perform advanced, authorised penetration testing as well as intelligence analysis on cyber attack incidents.</t>
  </si>
  <si>
    <t xml:space="preserve">• Organisational objectives of vulnerability assessment and penetration testing 
• Key components and methodologies in the design of security testing activities
• Advanced threat modelling, hacking, penetration testing and source code review techniques
• Data and trend analysis in cyber attacks
</t>
  </si>
  <si>
    <t xml:space="preserve">• Design security testing plan and evaluation criteria for vulnerability assessments and penetration testing activities
• Manage the implementation of vulnerability assessments and penetration testing activities, in line with the organisation-wide strategy
• Implement advanced threat modelling and source code review techniques
• Conduct advanced, authorised penetration testing of highly complex and secure systems
• Analyse patterns in incident data to identify new and emerging trends in vulnerability exploitation and hacking techniques 
• Lead advanced analysis of intrusion signatures, techniques, and procedures associated with cyber attacks
• Determine hacking techniques and attacks that the organisation's systems are most vulnerable to
• Refine test plan templates to model after new and advanced hacking actions
</t>
  </si>
  <si>
    <t>ICT-DIT-5012-1.1</t>
  </si>
  <si>
    <t>Authorise and establish organisation guidelines and strategies for security testing, and determine the future-readiness of the organisation's security posture.</t>
  </si>
  <si>
    <t xml:space="preserve">• Design guidelines and best practices for threat modelling, vulnerability assessment, penetration tests and source code review
• Organisation priorities and IT security objectives
• New and emerging trends in cyber attacks, hacking techniques and security threats
</t>
  </si>
  <si>
    <t>• Establish organisation guidelines and methodologies for the design and conduct of vulnerability assessments and penetration testing activities
• Lead security reviews, specifying the IT systems, applications, processes, people to be assessed 
• Develop comprehensive criteria for assessing the effectiveness of security mechanisms and controls
• Develop implementation strategies for vulnerability and penetration testing activities to ensure organisation-wide consistent of information security plans
• Authorise penetration testing activities on organisation's systems, in line with business priorities and security requirements
• Synthesise key organisational implications from vulnerability assessment and penetration testing reports
• Evaluate the future-readiness of the organisation's security posture in light of the organisation's mission and the changing technological environment</t>
  </si>
  <si>
    <t>Develop and manage security solutions, products and services through technology innovation, experimentation and collaboration. This includes security programme planning, developing and testing new security capabilities and implementing security technologies and programmes</t>
  </si>
  <si>
    <t>ICT-DIT-3013-1.1</t>
  </si>
  <si>
    <t>Detail the security requirements for system architecture components and implement security programmes.</t>
  </si>
  <si>
    <t xml:space="preserve">• Security measures and indicators
• Common tools and methodologies in security programme development
• Systems and integration testing
• Maintenance procedures for security programmes
</t>
  </si>
  <si>
    <t xml:space="preserve">• Assess the current level of security capabilities in enterprise system components
• Detail the security requirements for system architecture components 
• Liaise with stakeholders to co-develop security products and services
• Pilot the developed security programme, product or service, checking for effectiveness and compatibility
• Coordinate the roll out of specific security projects, products or services
• Run regular maintenance and performance checks on new security programmes or system components throughout the IT service lifecycle
</t>
  </si>
  <si>
    <t>ICT-DIT-4013-1.1</t>
  </si>
  <si>
    <t>Manage large scale secure system initiatives and collaborations with programmers to develop new security solutions and capabilities.</t>
  </si>
  <si>
    <t xml:space="preserve">• Components of security architecture
• IT security knowledge of various threats and system vulnerabilities that the organisation 
• Objectives of security programmes
• Feasibility studies and cost-benefit analysis
• Metrics for evaluating security programmes
</t>
  </si>
  <si>
    <t xml:space="preserve">• Review security robustness and risks of existing system architecture
• Develop objectives of security systems and programmes
• Manage large scale or complex secure system programmes and initiatives
• Lead collaboration to develop new security solutions, products, services or capabilities
• Perform feasibility studies and cost-benefit analysis on security programmes
• Develop a business case for security programmes
• Manage implementation of new security programmes and safeguards
• Evaluate the effectiveness of new security programmes
</t>
  </si>
  <si>
    <t>ICT-DIT-5013-1.1</t>
  </si>
  <si>
    <t>Spearhead new, complex or revolutionary security programmes, and integrate a suite of enterprise-wide security programmes into a cohesive security architecture.</t>
  </si>
  <si>
    <t xml:space="preserve">• Industry trends in security management
• New and emerging techniques for security programme development
• Interdependencies among system and security components
• Security architecture development
</t>
  </si>
  <si>
    <t xml:space="preserve">• Apply new, revolutionary security solutions, programmes and  capabilities required by the organisation
• Manage culture of innovation and experimentation in security programme development
• Review business viability and value of security programmes
• Manage oversight of a suite of organisation-wide security solutions and systems
• Integrate security programmes into a cohesive security architecture
• Align information systems strategic plans with business needs and the organisation's security requirements
• Lead the implementation of enterprise-wide IT security programmes
</t>
  </si>
  <si>
    <t>Configure software products and apply scripts and automation tools to integrate and deploy software releases to various platforms and operating environments. This includes subsequent modifications to software configuration, based on outcomes of systems and/or configuration tests</t>
  </si>
  <si>
    <t>ICT-DIT-2014-1.1</t>
  </si>
  <si>
    <t>Apply standard scripts and tools to deploy software products, and document release and deployment activities as well as modifications to software configurations.</t>
  </si>
  <si>
    <t xml:space="preserve">• Standard scripts and tools for software configuration
• Basic tests and checks for deployment of software to a platform
• Signs of errors or issues in software deployment
</t>
  </si>
  <si>
    <t xml:space="preserve">• Apply standard scripts and tools to deploy software products to a specific platform
• Perform simple tests or checks on platform specific versions of software products
• Identify compatibility and functionality issues arising from checks
• Execute modifications to software configuration, based on clear directions and guidelines
• Document updates to software products and deployment instructions
• Record release activities for future reference
</t>
  </si>
  <si>
    <t>ICT-DIT-3014-1.1</t>
  </si>
  <si>
    <t>Identify appropriate scripts and tools, and configure software products to run effectively on various platforms.</t>
  </si>
  <si>
    <t xml:space="preserve">• Types and usage of scripts and tools for integrating and deploying software products
• Software configuration procedures
• Configuration tests and their purposes
• Interpretation of configuration test results
• Elements of the software configuration and deployment process
</t>
  </si>
  <si>
    <t xml:space="preserve">• Analyse release components
• Coordinate with relevant stakeholders on release scheduling to align release processes and procedures
• Select appropriate scripts and tools for integrating and deploying software products
• Configure software products to integrate and deploy software releases to various platforms
• Execute configuration tests on platform specific versions of software products in line with testing procedures
• Diagnose issues surfaced from configuration testing
• Identify potential improvements and modifications to the software configuration and deployment process or the software code
• Implement modifications to platform-specific software products and processes
</t>
  </si>
  <si>
    <t>ICT-DIT-4014-1.1</t>
  </si>
  <si>
    <t>Establish and revise an effective release and configuration plan, and evaluate configuration test results to recommend modifications to the product or deployment process.</t>
  </si>
  <si>
    <t xml:space="preserve">• Critical elements and considerations in a software configuration plan
• New and emerging software configuration tools and methodologies
• Script development for software configuration
• Pros, cons and applicability of various systems or configuration tests
• Implications of configuration testing results on software deployment process
</t>
  </si>
  <si>
    <t xml:space="preserve">• Develop a release policy for the organisation
• Lead the planning and design of release packages
• Establish plan for configuration of software products to run across various suitable platforms
• Introduce new and emerging software configuration tools and methodologies
• Develop new scripts to enable complex software configurations
• Select appropriate systems and configuration tests
• Revise the software configuration plan based on testing results
• Manage modifications to software product or configuration code, to enable software products to run as intended
</t>
  </si>
  <si>
    <t xml:space="preserve">Assess and test the overall effectiveness and performance of an application, involving the setting up of suitable testing conditions, definition of test cases and/or technical criteria </t>
  </si>
  <si>
    <t>ICT-DIT-2015-1.1</t>
  </si>
  <si>
    <t>Draft simple test scenarios, and perform software testing procedures, highlighting bugs or glitches affecting performance.</t>
  </si>
  <si>
    <t xml:space="preserve">• Purpose and elements of a test case
• Feature requirements of the testing environment
• Procedures and process of software testing
• Indicators of software success and failure
• Commonly encountered glitches, bugs, faults and failures
</t>
  </si>
  <si>
    <t xml:space="preserve">• Draft standard test cases or scenarios
• Prepare testing environment for testing based on technical criteria and specifications
• Execute testing procedures
• Assess test results for unexpected outcome
• Document details of failures or glitches that surface from the test results in testing documents
• Compare the test results against the functional requirements or desired outcomes to highlight gaps and areas for improvement
• Diagnose commonly encountered faults and failures in applications
</t>
  </si>
  <si>
    <t>ICT-DIT-3015-1.1</t>
  </si>
  <si>
    <t>Design test scenarios and implement new or complex tests, investigating issues or gaps between actual and expected results.</t>
  </si>
  <si>
    <t xml:space="preserve">• Software and components which require testing
• Process and methodology to create test scenarios
• Implementation of more complicated software tests 
• Analysis of test results
• Various testing outcomes and their implications
• Indicators of software malfunctioning or incompatibility
</t>
  </si>
  <si>
    <t xml:space="preserve">• Design test scenarios or cases to cover a broad range of scenarios for the application
• Determine appropriate tests, execution conditions and expected results
• Define technical criteria and specifications for  tests
• Implement new, complex or advanced tests
• Analyse gaps between expected and actual test results
• Diagnose any indicators of application malfunctioning or under-performance
• Propose modifications to the product / system to address requirements more effectively
</t>
  </si>
  <si>
    <t>ICT-DIT-4015-1.1</t>
  </si>
  <si>
    <t>Define the testing objectives and criteria for success and oversee the testing and follow up processes for software products.</t>
  </si>
  <si>
    <t xml:space="preserve">• Key objectives, pros, cons and applicability of various software tests
• Impact of business requirements and regulatory standards on acceptable baselines
• Success indicators for software testing
</t>
  </si>
  <si>
    <t xml:space="preserve">• Define the testing objectives
• Establish guidelines and criteria for success for various software tests
• Review test cases, technical criteria and specifications of tests
• Oversee testing process for software products
• Evaluate outcomes and patterns in test results in-depth
• Recommend changes to address issues and optimise software performance and effectiveness
</t>
  </si>
  <si>
    <t>Develop and implement a roadmap and specific integration solutions to facilitate integration of various ICT components and optimise inter-operability of systems and their interfaces. This includes the integration of various architectural components such as networks, servers, system platforms and their interfaces</t>
  </si>
  <si>
    <t>ICT-DIT-3016-1.1</t>
  </si>
  <si>
    <t>Perform basic compatibility assessments and integrate selected system components according to a plan.</t>
  </si>
  <si>
    <t xml:space="preserve">• Various types of ICT systems and how they work
• System components and interfaces
• Factors to consider when assessing compatibility among system interfaces 
• Utilisation of basic integration tools and techniques
• Protocols for system component integration
• Signs of incompatibility and integration errors
• Methodologies for troubleshooting in an integration process
</t>
  </si>
  <si>
    <t xml:space="preserve">• Conduct basic compatibility assessment of specific components, sub-systems and their interfaces
• Utilise basic integration tools to integrate selected system components, using protocols that are accepted at each interface
• Test the selected system components or interfaces to identify any incompatibility issues
• Identify integration errors and conduct basic troubleshooting
• Propose potential changes or modifications to integration plan based on observed integration outcomes
</t>
  </si>
  <si>
    <t>ICT-DIT-4016-1.1</t>
  </si>
  <si>
    <t>Determine interoperability of system components and develop a system integration plan.</t>
  </si>
  <si>
    <t xml:space="preserve">• Modes of interaction among system or components and their interfaces
• Technical requirements for integration of systems or system components
• Factors to consider when integrating multiple systems
• System integration diagnosis and solution development
• Features of system components and their interoperability
• Processes and techniques in network integration for a wide range of network types and components
• Utilisation of advanced integration tools
</t>
  </si>
  <si>
    <t xml:space="preserve">• Determine how system components can interoperate with one another to exchange data and information or trigger an event
• Synthesise technical architecture documents for the ICT systems and components to be integrated
• Identify technical requirements and dependencies of integrating multiple networks  based on the integration roadmap
• Develop a integration solution or plan to address a specific organisation requirement
• Utilise identified tools and techniques to carry out integration of multiple, complex network components and services across different platforms and carriers
• Make modifications to integration plans based on feedback provided
</t>
  </si>
  <si>
    <t>ICT-DIT-5016-1.1</t>
  </si>
  <si>
    <t>Design a feasible integration roadmap, monitor system integration outcomes and drive enhancements to integration plans.</t>
  </si>
  <si>
    <t xml:space="preserve">• Factors to consider when evaluating feasibility of integration
• Downstream implications of system integration
• Potential roadblocks or challenges that may hinder integration success
• Process of designing an integration roadmap and approach
• Range of available integration tools and techniques
</t>
  </si>
  <si>
    <t xml:space="preserve">• Develop a high-level view of the interoperability of various components, based on the envisioned architectural design
• Review technical architecture documents for the Infocomm Technology systems and components to be integrated
• Evaluate technical considerations, feasibility and implications of integrating multiple systems and components according to the integration strategy
• Design an integration roadmap comprising a suite of system integration solutions
• Identify suitable tools and techniques to facilitate system integration and interoperability of components
• Manage outcomes of system integration
• Provide expert advice on and direct high-level modifications to the integration plan, so as to optimise success and performance
</t>
  </si>
  <si>
    <t>ICT-DIT-6016-1.1</t>
  </si>
  <si>
    <t>Establish an integration strategy and a clear vision for an integrated ICT architectural design.</t>
  </si>
  <si>
    <t xml:space="preserve">• Technical and business impact of system integration in the short and long term
• Financial and non-financial costs and potential gains of integration
• Factors to consider in developing an integration strategy
• New and advanced integration tools and techniques used in the market
</t>
  </si>
  <si>
    <t xml:space="preserve">• Establish a clear vision for an integrated Infocomm Technology architectural design to achieve desired outcomes 
• Evaluate business requirements to identify system integration objectives
• Pre-empt risks and impact of integration to other networks and processes
• Drive integration strategy to achieve integration objectives and desired impact
• Introduce new or advanced tools that effectively address the integration requirements
• Evaluate proposed integration approaches, taking into consideration business needs, and the associated costs, time and resources
</t>
  </si>
  <si>
    <t>Develop a test strategy and systematic test procedures to verify and ensure that a product, system or technical solution meets its design specifications as well as the performance, load and volume levels set out. This includes the ability to define when different requirements will be verified across the product life stages, the tools used to perform the test, the data and/or resources needed to conduct the tests and testware in test cases, test scripts, test reports and test plans required</t>
  </si>
  <si>
    <t>ICT-DIT-2017-1.1</t>
  </si>
  <si>
    <t>Identify and document the basic tools, testware, resources and processes to carry out required tests.</t>
  </si>
  <si>
    <t xml:space="preserve">• Basic testing tools and processes
• Documentation requirements of software testing
• Concept and usage of traceability matrix
</t>
  </si>
  <si>
    <t xml:space="preserve">• Identify basic tools and processes to carry out required tests
• Document testware, tools and resources used, in accordance to project test plan across the different product life stages
• Maintain link between requirements and test done using a traceability matrix
• Gather resources, data and tools required to implement a test plan
</t>
  </si>
  <si>
    <t>ICT-DIT-3017-1.1</t>
  </si>
  <si>
    <t>Determine requirements and develop a phase test plan, identifying optimal schedules and means for executing test scripts.</t>
  </si>
  <si>
    <t xml:space="preserve">• Different types or levels of testing over product life stages
• Range of tests, testware and their applications
• Optimal scheduling times for different tests
• Critical components of a phase test plan
• Different means for executing test scripts
</t>
  </si>
  <si>
    <t xml:space="preserve">• Determine the requirements and specifications of applications or systems to be tested
• Propose relevant tests for applications or systems to achieve the testing objectives
• Identify points across the different product life stages for optimal scheduling of tests and verification of different requirements
• Develop a phase test plan
• Assess appropriate way for executing test scripts through manual, automated or mixed
</t>
  </si>
  <si>
    <t>ICT-DIT-4017-1.1</t>
  </si>
  <si>
    <t>Define testing objectives, and design a master test plan including a series of systematic test procedures to achieve them.</t>
  </si>
  <si>
    <t xml:space="preserve">• Testing objectives and scope
• Range of tests, testware and their pros, cons, applicability and compatibility
• Critical components of a master test plan
• Key resources, data and tools required to implement test plans
</t>
  </si>
  <si>
    <t xml:space="preserve">• Define testing objectives, taking into account the unique requirements of the application or system to be tested
• Review a range of tests and select a suitable combination
• Design a series of systematic test procedures in alignment with the test strategy
• Develop a master test plan, indicating the scope, approach, resources and schedule of intended test activities
• Select means for executing test scripts
• Determine the resources, data and tools required to implement the test plan successfully
</t>
  </si>
  <si>
    <t>ICT-DIT-5017-1.1</t>
  </si>
  <si>
    <t>Develop a test strategy, and establish testing policies, guidelines and metrics according to internal and external standards.</t>
  </si>
  <si>
    <t xml:space="preserve">• Principles of defining test strategy
• Industry regulations for product, software or system development
• Organisation and industry standards and baselines
• Testing guidelines and metrics
</t>
  </si>
  <si>
    <t xml:space="preserve">• Develop the overall test strategy
• Articulate implications of industry developments and regulatory changes on testing processes or elements that need to be tested
• Establish testing policies and guidelines according to internal requirements and industry regulations
• Define metrics and desired outcomes for testing activities, in accordance to  established standards and baselines
</t>
  </si>
  <si>
    <t>Operations and User Support</t>
  </si>
  <si>
    <t>Provide ongoing technical support and improvements to users of applications. This includes technical guidance and assistance related to the installation and maintenance of applications, fixing and resolution of application  problems or disruptions, and response to change requests that will enhance the operations and usage of an application</t>
  </si>
  <si>
    <t>ICT-OUS-1001-1.1</t>
  </si>
  <si>
    <t>Perform routine installation and maintenance of applications, and collate performance statistics and user feedback on an application.</t>
  </si>
  <si>
    <t xml:space="preserve">• Standard procedures in application installation
• Basic application maintenance processes
• Commonly-encountered application problems or bugs
• Types of application monitoring tools
• Usage of basic application monitoring tools
• Types of change requests
</t>
  </si>
  <si>
    <t xml:space="preserve">• Follow standard procedures to install basic applications
• Carry out routine maintenance of applications, following defined steps
• Identify bugs or problems with the application, escalating where appropriate
• Collect relevant performance statistics for a given application
• Collate user feedback on the application
• Document change requests received
</t>
  </si>
  <si>
    <t>ICT-OUS-2001-1.1</t>
  </si>
  <si>
    <t>Install, maintain and troubleshoot commonly-encountered problems in applications and respond to simple change requests.</t>
  </si>
  <si>
    <t xml:space="preserve">• Basic troubleshooting techniques
• Types of application performance statistics
• Interpretation of application logs
• Process of responding to change requests
</t>
  </si>
  <si>
    <t xml:space="preserve">• Provide technical assistance to users for the installation and maintenance of applications, in line with application support guidelines
• Carry out basic troubleshooting to address commonly-encountered problems with the application
• Draw inferences from the collated performance statistics and logs of the application
• Identify patterns and themes from user feedback gathered
• Respond to simple change requests, in line with instructions and guidelines set
• Document changes made to an application
</t>
  </si>
  <si>
    <t>ICT-OUS-3001-1.1</t>
  </si>
  <si>
    <t>Analyse application performance statistics and user feedback, resolving bugs as required, and review application change requests.</t>
  </si>
  <si>
    <t xml:space="preserve">• Advanced installation and maintenance procedures
• Critical components of application support guides
• Advanced troubleshooting techniques
• Performance analysis of applications
• Key factors or considerations in evaluating change requests
</t>
  </si>
  <si>
    <t xml:space="preserve">• Conduct complex installation and maintenance procedures for selected applications
• Develop basic training guides and material on installation and maintenance steps
• Resolve a range of application bugs, problems or disruptions
• Analyse application logs and performance statistics
• Identify underlying issues in a performance report
• Analyse user feedback and potential impact or changes to the application
• Review change requests to identify those which are valid and feasible
• Propose application changes and enhancements to developers
</t>
  </si>
  <si>
    <t>ICT-OUS-4001-1.1</t>
  </si>
  <si>
    <t>Establish internal protocols for application support, and evaluate viability of application enhancements and change requests in collaboration with developers.</t>
  </si>
  <si>
    <t xml:space="preserve">• Best practices in application support
• New and emerging techniques for effective troubleshooting
• Range of application management software
• Technical and practical constraints of applications
• Implications of technical changes on applications
</t>
  </si>
  <si>
    <t xml:space="preserve">• Establish end-to-end processes for application support
• Develop practices and protocols for application installation and maintenance
• Establish internal best practices and guidelines for troubleshooting and bug-fixing
• Determine appropriate application management software and tools  to carry out application support activities
• Oversee application support and troubleshooting services rendered
• Review performance reports and user feedback, in light of technical and practical constraints
• Evaluate drivers, feasibility, viability and potential impact of change requests
• Direct response to change requests
• Collaborate with developers to drive application changes and enhancements
</t>
  </si>
  <si>
    <t>Develop and manage digital forensic investigation and reporting plan which specifies the tools, methods, procedures and practices to be used. This includes the collection, analysis and preservation of digital evidence in line with standard procedures and reporting of findings for legal proceedings</t>
  </si>
  <si>
    <t>ICT-OUS-2002-1.1</t>
  </si>
  <si>
    <t>Scan, retrieve and preserve digital evidence from various sources, following authorised protocols.</t>
  </si>
  <si>
    <t xml:space="preserve">• Types of data devices and storage
• Features of the different type of data services storage
• Types types of computer, network and mobile evidence
• Computer forensic hardware and software tools
• Procedures used to acquire, preserve and maintain integrity of evidence
• Safe handling techniques to prevent contamination or tampering of evidence for different IT systems
</t>
  </si>
  <si>
    <t xml:space="preserve">• Access evidence from electronic devices using various forensic tools
• Extract digital evidence from various sources, following authorised protocols
• Use forensic tools to back up and preserve evidence to prevent tampering
• Store original and copied evidence in safe environments with limited access
</t>
  </si>
  <si>
    <t>ICT-OUS-3002-1.1</t>
  </si>
  <si>
    <t>Coordinate the collection and preservation of evidence and analyse forensic evidence to draw inferences.</t>
  </si>
  <si>
    <t xml:space="preserve">• Potential internal and external data sources
• Range of analytical techniques to examine digital evidence
• Broad range of computer, network and mobile forensic tools and techniques
• Statistical analysis procedures used to identify trends 
• Legal principles and regulations in relation to forensic investigations
</t>
  </si>
  <si>
    <t xml:space="preserve">• Monitor a range of internal and external data sources to identify relevant information to incident at hand
• Coordinate the collection and preservation of digital evidence
• Examine digital evidence to identify patterns and suspicious or unauthorised activity
• Analyse forensic evidence and document inferences 
• Analyse patterns and correlations of events  data to draw conclusions
• Present digital forensic findings in an appropriate format which complies to legal and company regulations
</t>
  </si>
  <si>
    <t>ICT-OUS-4002-1.1</t>
  </si>
  <si>
    <t>Develop a digital forensic investigation plan, and integrate analysis of evidence, outlining key conclusions, insights and recommendations.</t>
  </si>
  <si>
    <t xml:space="preserve">• End-to-end process and procedures in a forensics investigation
• Critical milestones and touchpoints in a forensics investigation
• Emerging and specialised forensic tools, solutions and methodologies
• Changes and updates to regulatory or legal requirements
• Implications of regulatory and legal parameters on forensic investigations
</t>
  </si>
  <si>
    <t xml:space="preserve">• Develop a digital forensic investigation plan, including the tools, processes and methodologies to be used
• Assess suitability of new and emerging forensic tools, given investigation requirements
• Determine the key tasks, timelines, milestones and accountabilities for a specific forensic investigation
• Perform robust investigation activities and forensic analysis to determine the underlying causes and effects of incidents
• Lead forensic investigations, involving interaction with large data sets, operating systems or networks
• Review multi-source evidence and conclusions drawn in light of broader trends and contextual considerations 
• Develop a report to documents the findings, conclusions and recommendations
</t>
  </si>
  <si>
    <t>ICT-OUS-5002-1.1</t>
  </si>
  <si>
    <t>Establish digital forensic investigation policies and protocols for the organisation, and manage multiple investigations.</t>
  </si>
  <si>
    <t xml:space="preserve">• Evolving trends in forensic investigation
• New and emerging trends in the Infocomm Technology or related fields
• Impact and consequences of forensics investigation policies and protocols on the organisation
</t>
  </si>
  <si>
    <t xml:space="preserve">• Establish digital forensic investigation policies and standards for the organisation
• Develop protocols and Standard Operating Procedures (SOP) for investigation procedures including guidelines for interviews, data handling, surveillance etc.
• Manage plans for multiple digital forensic investigations and large-scale forensic investigation activities for forensic teams 
• Present reports and outcomes in significant investigations or legal proceedings
</t>
  </si>
  <si>
    <t>ICT-OUS-6002-1.1</t>
  </si>
  <si>
    <t>Define new cyber forensics tools, techniques and methodologies and lead cyber forensics investigations on an international scale.</t>
  </si>
  <si>
    <t xml:space="preserve">• Cyber forensics tool development
• Cyber forensics process development
• International considerations and implications of cyber forensics investigations and activities
</t>
  </si>
  <si>
    <t xml:space="preserve">• Chart direcrtion for new cyber forensics techniques and methodologies 
• Establish cyber or digital forensic tools for adoption
• Review robustness of protocols and SOPs for investigation procedures
• Lead cyber forensics investigations on an international scale
</t>
  </si>
  <si>
    <t>Detect and report incidents, identify affected systems and user groups, trigger alerts and announcements to relevant stakeholders and efficient resolution of the situation. This includes the analysis of incidents' root causes, and implementation of mitigation and/or prevention processes and policies</t>
  </si>
  <si>
    <t>ICT-OUS-2003-1.1</t>
  </si>
  <si>
    <t>Provide real time incident and status reporting, and identify affected systems and user groups.</t>
  </si>
  <si>
    <t xml:space="preserve">• Incident detection and reporting protocols
• Types of security incidents
• Categorisation guidelines for incidents
• Impact of incidents on systems and users
</t>
  </si>
  <si>
    <t xml:space="preserve">• Maintain a tracker or log of incidents to provide real time status reporting on affected systems
• Report incidents, in line with incident management protocols
• Gather relevant information about incidents 
• Categorise the importance of incidents based on established guidelines
• Identify the systems and user groups affected by the incident based on information gathered
• Assist in mitigation of repeat incidents as directed
• Document the modifications made to troubleshoot and resolve problems or incidents in the system
</t>
  </si>
  <si>
    <t>ICT-OUS-3003-1.1</t>
  </si>
  <si>
    <t>Troubleshoot incidents, escalating alerts to relevant stakeholders, and analyse root causes and implications of incidents.</t>
  </si>
  <si>
    <t xml:space="preserve">• Prioritisation criteria for incidents
• Tools and processes used to remedy incidents
• Root cause analysis procedures
• Security implications of incidents
</t>
  </si>
  <si>
    <t xml:space="preserve">• Review categorisation of an incident, and determine its priority and need for escalation
• Escalate alerts to relevant stakeholder groups upon the occurrence of incidents
• Perform first responder troubleshooting on cyber-related or security incidents, by following pre-determined procedures
• Analyse incident reports, log files and affected systems to identify  threats and root causes of incidents
• Perform incident triage to assess severity of incidents and security implications
• Implement approved processes or technologies to mitigate future incidents
</t>
  </si>
  <si>
    <t>ICT-OUS-4003-1.1</t>
  </si>
  <si>
    <t>Develop incident management procedures and synthesise incident-related analyses to distil key insights, resolve incidents and establish mitigating and preventive solutions.</t>
  </si>
  <si>
    <t xml:space="preserve">• Mechanics of incident alert triggers
• Incident remediation solutions and strategies
• Incident mitigation strategies
</t>
  </si>
  <si>
    <t xml:space="preserve">• Develop mechanisms or threat signatures that trigger incident alerts to relevant parties and systems
• Integrate cyber-related information, alerts and analysis from detection system logs to develop a holistic view of incidents
• Distil key insights and impact from analyses of incidents
• Manage the containment of cyber incidents within the organisation
• Lead recovery of contained security incidents
• Establish mitigation and prevention processes and policies 
• Drive implementation of mitigation processes and policies
</t>
  </si>
  <si>
    <t>ICT-OUS-5003-1.1</t>
  </si>
  <si>
    <t>Direct incident response strategies and teams in the remediation, resolution, communication and post-mortem of large-scale, unpredictable cyber incidents.</t>
  </si>
  <si>
    <t xml:space="preserve">• Industry standards and best practices in incident management
• Key components of an incident management playbook
• Criteria and requirements of an incident response team
• Cyber incident mitigation strategies
• Key stakeholder groups
• Post-mortem processes
</t>
  </si>
  <si>
    <t xml:space="preserve">• Establish incident management procedures for the detection, reporting and handling of incidents
• Develop a playbook for cyber incident management
• Lead an incident response team
• Lead the remediation and resolution of cyber incidents at the organisational level
• Resolve large-scale, unpredictable incidents
• Make key decisions on when and how to communicate incidents to different critical stakeholders
• Direct post-mortem activities following critical incidents
• Develop organisation-wide cyber incident mitigation strategies
</t>
  </si>
  <si>
    <t>ICT-OUS-6003-1.1</t>
  </si>
  <si>
    <t>Lead collaboration across industries to co-develop strategies to manage cyber incidents on an industry, national or international scale.</t>
  </si>
  <si>
    <t xml:space="preserve">• Political, national and international sensitivities
• Potential impact of incidents to the organisation and stakeholders
</t>
  </si>
  <si>
    <t xml:space="preserve">• Manage cyber incidents on an industry, national or international scale
• Manage incidents to minimise significant reputational risk to the organisation
• Lead collaboration across industries to manage significant cyber security incidents
• Co-develop cyber incident management strategies on a national level with external experts and stakeholders
• Lead critical communications to the public, authorities, internal and external stakeholders
</t>
  </si>
  <si>
    <t>Manage and maintain data centre resources, facilities and/or physical infrastructure to ensure smooth, stable and sustainable operations within data centres. This includes monitoring and managing energy supply requirements, availability and consumption, ensuring the necessary resources are in place to support a stable power supply and day-to-day management of data centre equipment. This involves the management of the physical environment / conditions within the data centre and implementation of security measures to safeguard the integrity of the data centre</t>
  </si>
  <si>
    <t>ICT-OUS-2004-1.1</t>
  </si>
  <si>
    <t>Maintain required performance and security levels of data centre hardware and facility systems, and conduct routine installation or decommissioning of equipment.</t>
  </si>
  <si>
    <t xml:space="preserve">• Standard or basic data centre equipment installation, update and decommissioning process
• Indicators of infrastructure or equipment malfunctions
• Resource and energy supply requirements for data centre operations
• Alerting and reporting systems and tools
• Security access controls
</t>
  </si>
  <si>
    <t xml:space="preserve">• Check performance levels of data centre hardware and facility systems against established technical standards to ensure proper functioning of existing infrastructure and processes
• Conduct basic or routine installation, decommissioning, upgrades and replacements of data centre equipment or facilities, according to a fixed plan and guidelines
• Assess energy supply availability and stability against the consumption rate to highlight limitations or red flags
• Utilise proactive alerting and reporting systems or tools to highlight abnormal environmental changes in order to optimise system performance
• Perform routine checks on data centre facilities against the organisation's security policies so as to highlight any issues or lapses
• Maintain logs of physical access controls and environmental controls for compliance and knowledge retention purposes
</t>
  </si>
  <si>
    <t>ICT-OUS-3004-1.1</t>
  </si>
  <si>
    <t>Identify ideal environmental conditions for operations and restore data centre performance against security and service level requirements.</t>
  </si>
  <si>
    <t xml:space="preserve">• Current technical and operational standards for data centre technologies, systems, infrastructure and facilities
• Preventative maintenance procedures of data centre facilities
• System recovery procedures for data centre facilities and equipment
• Complex data centre equipment installation, update and decommissioning process
• Resource and energy consumption patterns
• Ideal environmental conditions for data centre facilities
</t>
  </si>
  <si>
    <t xml:space="preserve">• Implement preventive maintenance activities to data centre infrastructure to ensure performance meets service-level requirements
• Commission and decommission a broad range of data centre equipment, in line with the data centre infrastructure plan
• Monitor data centre performance against service level requirements
• Restore operations when lapses occur
• Assess current consumption patterns in energy or resource supply and identify potential gaps for resource planning purposes
• Propose ideal environmental conditions for data centre facilities operations according to best practices and design specifications
• Establish physical access controls for data centre facilities based on organisational security guidelines
</t>
  </si>
  <si>
    <t>ICT-OUS-4004-1.1</t>
  </si>
  <si>
    <t>Undertake capacity and resource planning for data centre facilities, and develop protocols and security guidelines in data centre management.</t>
  </si>
  <si>
    <t xml:space="preserve">• Industry-accepted standards and technologies of data centre hardware and related facilities
• Service-level agreement management
• Inventory, financial and human resource management
• Data centre project and equipment lifecycle
• Data centre capacity planning
• Regulatory requirements and industry best practices in data centre security
</t>
  </si>
  <si>
    <t xml:space="preserve">• Undertake capacity planning for data centre facilities based on design specifications
• Allocate financial, physical and human resources in accordance to the facilities management plan
• Develop Standard Operating Procedure (SOP)s in data centre management, in alignment with the broader facilities management plan and service level agreements
• Assess current performance of data centre infrastructure, hardware and equipment
• Manage required updates, installation, replacements or decommissioning of hardware and equipment
• Determine optimal levels of energy supply capacity, availability and stability to support current and future data centre needs
• Establish security guidelines for the storage, management and handling of data centre infrastructure, equipment and information
</t>
  </si>
  <si>
    <t>ICT-OUS-5004-1.1</t>
  </si>
  <si>
    <t>Develop a data centre facilities management plan, defining infrastructure and technical requirements, and chart future plans for capacity enhancements.</t>
  </si>
  <si>
    <t xml:space="preserve">• Data centre space planning
• Infrastructure design tools
• Cost  and schedule control systems
• Facilities management tools 
• Projection and forecasting techniques for resource and energy requirements and supply
</t>
  </si>
  <si>
    <t xml:space="preserve">• Develop a data centre facilities management plan, detailing the design of data centre infrastructure and projected resource requirements and costs
• Translate service level requirements to technical requirements for the data centre
• Evaluate established technical standards, technologies and performance feedback against service level requirements
• Refine facilities management plan based on evaluation outcomes and considerations of resource availability and costs
• Chart future plans for capacity enhancements to data centre facilities
</t>
  </si>
  <si>
    <t>Plan and perform activities to migrate data between computer storage types or file formats</t>
  </si>
  <si>
    <t>ICT-OUS-3005-1.1</t>
  </si>
  <si>
    <t>Prepare data and perform manual or automated data migration, troubleshoot database errors faced, and validate migrated data post-migration to ensure accuracy.</t>
  </si>
  <si>
    <t xml:space="preserve">• Manual data migration procedures
• Types, categories and usage of data movers including host-based software, array-based software and network appliances
• Usage of database migration tools
• Duration of different data migration processes and downtime required
• Potential risks to the business from data migration activities
• Data corruption, application performance issues, missed or lost data, and other potential technical compatibility issues related to data migration
• Methods of cleaning and validating data
</t>
  </si>
  <si>
    <t xml:space="preserve">• Perform extraction, transformation and de-duplication of data before migration
• Install migration software and configure required hardware according to the communicated data migration plan
• Apply tools to automate and accelerate the data migration process, according to a data migration plan
• Perform standard manual transfer of data to new storage types, formats or systems according to data migration instructions
• Apply data migration policies to move data in an orderly manner
• Troubleshoot database errors or problems faced in database migration activities
• Validate the migrated data to ensure accuracy
• Document the data migration process.
</t>
  </si>
  <si>
    <t>ICT-OUS-4005-1.1</t>
  </si>
  <si>
    <t>Determine the business need for data migration and plan data migration activities, establishing guidelines and strategies to minimise impact on daily business operations.</t>
  </si>
  <si>
    <t xml:space="preserve">• Key drivers and objectives of data migration
• Industry best practices and methodologies for data migration
• Emerging trends in data migration and management
• Data migration and database management system software and tools - their applications, pros and cons
• Impact of data migration on daily business operations
• Applications of different data movers for different contexts and purpose
• Scheduling, replication, hardware, data volume and data value requirements for data migration
</t>
  </si>
  <si>
    <t xml:space="preserve">• Determine the business need for data migration 
• Gather impact of data migration activities on business operations and other potential risks or costs
• Formulate a data migration plan to facilitate the transfer of data to new storage types, formats or computer systems
• Communicate methodologies for data migration
• Determine appropriate database management and migration tools and system software to be used, in ensuring they are fit for organisational purposes 
• Manage the installation of migration software and the configuration of required hardware
• Develop strategies to minimise impact of data migration on daily business operations
• Set guidelines for migration documentation to facilitate tracking
• Validate post-migration statistics to determine data accuracy
</t>
  </si>
  <si>
    <t>Data Administration</t>
  </si>
  <si>
    <t>Perform Installation, coordination and upgrading of databases and database servers, performance monitoring and troubleshooting. This includes monitoring user access to database and optimisation of database performance, planning for backup and recovery, archived data maintenance and reporting</t>
  </si>
  <si>
    <t>ICT-OUS-2006-1.1</t>
  </si>
  <si>
    <t>Conduct basic installation, configuration and upgrade of databases and servers, and perform routine data backup and recovery activities.</t>
  </si>
  <si>
    <t xml:space="preserve">• Basic steps in installation, configuration and upgrading of databases and servers
• Usage of basic database management system software and tools
• Performance indicators of databases
• Basic processes in data backup, recovery and reporting
</t>
  </si>
  <si>
    <t xml:space="preserve">• Conduct basic installation, configuration and upgrade of databases and servers according to standard guidelines and methodologies
• Perform simple maintenance as well as data storage, updates and extraction, using appropriate database management system software and tools
• Grant user access to database based on the appropriate levels of access given to users
• Utilise basic system software and tools to track and consolidate performance statistics of databases
• Perform routine data backup and recovery activities
• Document upcoming and completed data back-ups and archiving activities
</t>
  </si>
  <si>
    <t>ICT-OUS-3006-1.1</t>
  </si>
  <si>
    <t>Monitor and maintain databases, and troubleshoot database errors faced, and ensure appropriate levels of user access to databases.</t>
  </si>
  <si>
    <t xml:space="preserve">• Principles and processes in installation, configuration and upgrading of databases
• Processes involved in data storage, extraction and troubleshooting
• Computing languages for database systems
• Security and business considerations and implications on database  user access
• Database performance analysis
• Processes in database backup and maintenance
</t>
  </si>
  <si>
    <t xml:space="preserve">• Perform installation, configuration and upgrading of large or complex databases and data servers as required
• Maintain databases, in ensuring that data is updated, stored and extracted accurately and according to set protocols
• Troubleshoot database errors or problems faced in database administration activities
• Monitor user access to databases to ensure that users have the appropriate levels of access based on security clearance, organisational guidelines and business needs
• Analyse performance statistics and highlight potential areas of improvements to the database
• Conduct data backup and recovery activities for internal or external customers, based on the business requirement
• Implement regular data maintenance or archiving to inform relevant stakeholders
</t>
  </si>
  <si>
    <t>ICT-OUS-4006-1.1</t>
  </si>
  <si>
    <t>Plan for installation, configuration and  upgrading of databases and oversee database maintenance, troubleshooting, back up and recovery activities.</t>
  </si>
  <si>
    <t xml:space="preserve">• Data migration and database management system software and tools - their applications, pros and cons
• Principles and processes for more complex data storage, extraction and troubleshooting
• Key components and considerations in database user access roadmap
• Performance metrics for database performance
• Business objectives and plan formulation for data back up and recovery
</t>
  </si>
  <si>
    <t xml:space="preserve">• Assess the business need and plan for installation, configuration and upgrading of databases
• Determine appropriate database management  tools and system software to be used, in ensuring they are fit for organisational purposes 
• Manage database maintenance, monitoring and troubleshooting to resolve complex or unforeseen problems
• Develop a user access roadmap in collaboration with other key stakeholders, assigning appropriate levels of database access based on the role of users, data security and privacy policies
• Evaluate database performance statistics and user feedback, and recommend ways to optimise database performance in line with business requirements and cost considerations
• Develop an action plan for data backup and recovery procedures, archived data maintenance and reporting for a range of databases, in ensuring appropriate levels of frequency, storage capacity and system availability. 
</t>
  </si>
  <si>
    <t>ICT-OUS-5006-1.1</t>
  </si>
  <si>
    <t>Establish strategy and guidelines for database management and administration, directing processes, resources and IT investments to optimise database performance.</t>
  </si>
  <si>
    <t xml:space="preserve">• Industry standards for database performance
• Industry best practices in database management and optimisation
• Strategy development for database maintenance, back up and recovery
</t>
  </si>
  <si>
    <t xml:space="preserve">• Develop organisational standards and guidelines for the installation, configuration and upgrading of databases, in line with business requirements
• Establish strategy and plan processes for maintenance, monitoring and troubleshooting of databases
• Review database user access roadmap in line with the privacy and security policies of the organisation
• Review recommendations and direct data-related processes, resources and IT investments to optimise database performance, based on business needs and industry best practices
• Establish an organisation-wide strategy for data backup and recovery, archived data maintenance and reporting procedures for databases, balancing business demands with financial and operational costs.
</t>
  </si>
  <si>
    <t>Provide services to end users by systematically identifying, classifying and troubleshooting technical issues and incidents that disrupt and impact their day-to-day business activities, within a specified timeframe. This also includes implementing an end-to-end problem management process to analyse underlying problems, advising on infrastructure related upgrades and improvements and developing user guides and training materials</t>
  </si>
  <si>
    <t>ICT-OUS-1007-1.1</t>
  </si>
  <si>
    <t>Follow a fixed set of procedures to execute basic infrastructure administration and support.</t>
  </si>
  <si>
    <t xml:space="preserve">• Basic infrastructure administration techniques
• Commonly-encountered technical issues or problems
• Basic troubleshooting steps for infrastructure problems
</t>
  </si>
  <si>
    <t xml:space="preserve">• Identify technical issues and problems in a timely and accurate manner
• Record incidents according to standard protocols and incident management frameworks
• Classify incidents and requests according to predetermined categories
• Conduct basic troubleshooting for commonly-encountered infrastructure and network-problems
• Follow a fixed set of procedures and instructions to execute simple, routine tasks related to infrastructure administration and support
• Follow well-defined instructions and procedures from an action plan to carry out basic activities supporting network upgrade
</t>
  </si>
  <si>
    <t>ICT-OUS-2007-1.1</t>
  </si>
  <si>
    <t>Analyse issues or incidents encountered by users and conduct troubleshooting, and roll out upgrades,</t>
  </si>
  <si>
    <t xml:space="preserve">• Basic infrastructure configuration and administration techniques
• General types of technical issues or problems
• Basic troubleshooting tools and techniques for infrastructure technical issues and problems
• Interpretation of infrastructure upgrade plan
</t>
  </si>
  <si>
    <t xml:space="preserve">• Analyse incidents or technical issues that impact infrastructure operations
• Conduct troubleshooting for infrastructure and network-problems of low to mid-level complexity
• Apply operational procedures from developed user guides to respond to ad-hoc  user requests
• Resolve technical issues or problems for end users within a defined turnaround time
• Execute routine tasks related to the administration, configuration and support of infrastructure, in line with broad guidelines
• Apply guidelines and processes from an action plan to carry out tasks and activities outlined in infrastructure upgrade plan
• Identify warning indicators or significant declines in system and network performance following the roll out of upgrades or updates
</t>
  </si>
  <si>
    <t>ICT-OUS-3007-1.1</t>
  </si>
  <si>
    <t>Diagnose, troubleshoot and provide end-to-end management of infrastructure disruptions or technical issues encountered by users, and plan infrastructure upgrade activities.</t>
  </si>
  <si>
    <t xml:space="preserve">• Diagnostic tools and processes to identify technical issues or disruptions in network infrastructure
• Infrastructure and network configuration techniques 
• Troubleshooting techniques for infrastructure technical issues and problems
• Potential benefits and impact of infrastructure upgrades
• Sources of information and content for user guides and materials 
• Types of system tests and their purpose
</t>
  </si>
  <si>
    <t>• Diagnose underlying technical problems or issues causing incidents and disruptions in infrastructure and network operations
• Implement problem management procedures to resolve root causes of infrastructure-related incidents
• Provide end-to-end management of technical issues and problems encountered by users, within an agreed timeframe
• Perform infrastructure configuration and support activities at a higher level of difficulty or complexity
• Develop an action plan and timeline for infrastructure upgrade activities
• Propose ideas for infrastructure related upgrades and improvements based on current and future user needs
• Test infrastructure systems in advance to assess impact of potential upgrades or updates on performance level
• Organise information for the development of user guides and training materials for infrastructure administration activities.</t>
  </si>
  <si>
    <t>ICT-OUS-4007-1.1</t>
  </si>
  <si>
    <t>Develop plans and retain accountability for maximising service quality, speed and availability in infrastructure administration and support activities.</t>
  </si>
  <si>
    <t xml:space="preserve">• Resource requirements and management for infrastructure support activities
• Techniques and processes to investigate causes and impact of disruptions
• Solution development techniques and processes for technical issues
• Cost-benefit analysis of infrastructure upgrades and changes
• Critical user information in relation to infrastructure administration
</t>
  </si>
  <si>
    <t xml:space="preserve">• Retain accountability for ensuring best possible levels of infrastructure support service quality and availability
• Investigate highly complex technical issues or disruptions in infrastructure or network operations
• Establish robust problem management process to restore smooth operations of IT infrastructure with minimal resolution time and impact of incidents on business operations
• Develop effective and sustainable solutions to address technical problems or issues
• Establish processes and manage resources to enable execution of infrastructure administrative and support activities
• Evaluate costs and benefits of proposed ideas for infrastructure-related upgrades against current and future business requirements
• Formulate a roadmap for infrastructure upgrades and improvements
• Develop user guides and training materials for infrastructure administration activities
</t>
  </si>
  <si>
    <t>Manage, optimise and protect the organisation's IT assets. This includes the timely purchase, deployment, categorisation, maintenance and phase out of IT assets within the organisation in a way that optimises business value. Also includes development and implementation of procedures to guide the proper handling, usage and storage of IT assets to limit potential business or legal risks</t>
  </si>
  <si>
    <t>ICT-OUS-2008-1.1</t>
  </si>
  <si>
    <t>Procure and categorise IT assets across different lifecycle stages, and monitor IT asset levels regularly.</t>
  </si>
  <si>
    <t xml:space="preserve">• Asset reporting protocols
• Asset request and procurement processes and considerations
• Categorisation of assets at different points in its lifecycle
• Proper asset handling, maintenance and storage procedures 
• Types of business and legal risks, vulnerabilities and issues from  assets
• Corporate policies for usage of assets
</t>
  </si>
  <si>
    <t xml:space="preserve">• Follow a formally-approved procurement process to procure the required inventory stock and software assets
• Monitor levels of assets regularly and identify sub-optimal levels
• Categorise assets according to organisation-specific procedures
• Perform regular maintenance of assets according to organisational guidelines
• Phase out irrelevant assets according to the asset management plan
• Identify business or legal vulnerabilities and inefficiencies from existing assets
• Check that business units comply with corporate policies in the utilisation of assets
</t>
  </si>
  <si>
    <t>ICT-OUS-3008-1.1</t>
  </si>
  <si>
    <t>Determine the IT assets to be procured and guidelines for proper handling, storage and maintenance, and manage the phase-in and phase-out of IT assets.</t>
  </si>
  <si>
    <t xml:space="preserve">• Lifecycle stages and management of IT assets
• Asset management tools and usage
• Impact of business needs on IT asset requirements
• Techniques to forecast required asset or inventory levels
• Industry best practices in asset handling, storage and maintenance
• Practices in the management of licenses, certificates, renewals and software intellectual property
• Potential business, legal or security risks from assets
</t>
  </si>
  <si>
    <t xml:space="preserve">• Determine the type, quantity, and timing of IT assets to be procured or supplemented according to business needs
• Develop internal processes to track and categorise assets and inventory through its lifecycle
• Develop well-defined plans and instructions to guide proper handling, storage and maintenance of assets
• Monitor the deployment and maintenance of assets in line with Service Level Agreements (SLA)
• Determine optimal time for the phase in and phase out of assets, to maximise value within legal and security standards
• Forecast changes in demand for and supply of various assets 
• Anticipate potential business, legal or security risks that assets may pose
• Propose organisation guidelines to optimise and protect assets and intellectual property
</t>
  </si>
  <si>
    <t>ICT-OUS-4008-1.1</t>
  </si>
  <si>
    <t>Integrate understanding of future IT asset requirements and policy changes to define an asset management plan that optimises business value and minimise risk.</t>
  </si>
  <si>
    <t xml:space="preserve">• Impact of emerging trends on asset management
• Elements of an organisation asset management plan
• Industry standards and best practices in asset management and lifecycle optimisation
• Calculation of optimal asset inventory levels vis-a-vis business requirements and forecasts
• Changes in legal and security policies or requirements
</t>
  </si>
  <si>
    <t xml:space="preserve">• Anticipate the future IT asset requirements of the organisation based on emerging trends and evolving needs
• Define the organisation's asset management plan to optimise business value and minimise risk
• Establish internal policies for the management, optimisation and protection of the organisation's assets in alignment with business priorities and industry standards
• Set guidelines for optimal asset and inventory levels, in balancing changes in forecasts, business needs and costs
• Develop procurement guidelines and Standard Operating Procedures (SOP)
• Manage impact of policy changes on asset management plan
</t>
  </si>
  <si>
    <t>Monitor network in order to provide for optimum levels of network performance and minimisation of downtime. This includes detection, isolation, recovery and limitation of the impact of failures on the network as well as provision of  support to system users through ongoing maintenance information sharing and training</t>
  </si>
  <si>
    <t>ICT-OUS-1009-1.1</t>
  </si>
  <si>
    <t>Document network performance levels, and identify and isolate network faults.</t>
  </si>
  <si>
    <t xml:space="preserve">• Processes in network performance tracking over a time period
• Standard processes and techniques for network fault detection, identification and isolation
• Network maintenance tools and processes
• Communication channels for dissemination of network updates or information
</t>
  </si>
  <si>
    <t xml:space="preserve">• Maintain updated log and documentation of day to day levels of network performance
• Follow detection or identification procedures to identify and isolate network faults
• Resolve commonly-encountered network faults and failure using relevant network maintenance tools, in line with standard fault recovery procedures
• Perform tests to identify any unresolved faults
• Communicate relevant information and updates to be communicated to system users
</t>
  </si>
  <si>
    <t>ICT-OUS-2009-1.1</t>
  </si>
  <si>
    <t>Monitor network performance, investigate and resolve network faults or downtime.</t>
  </si>
  <si>
    <t xml:space="preserve">• Assessment and analyse network performance
• Different kinds of network faults and failures 
• Potential causes and impact of network faults or downtime
• Network fault detection, identification, isolation and limitation techniques
• Fault resolution techniques for a range of different network issues
• Critical information in communication of network updates to users
</t>
  </si>
  <si>
    <t xml:space="preserve">• Monitor network performance and highlight areas for further review to optimise network performance
• Identify potential impact of network faults and failures
• Take appropriate action to isolate or limit network faults and failures
• Resolve network faults and failures following broad recovery principles and procedures
• Investigate the causes for unresolved faults and propose solutions that can address them
• Develop required communication material for information sharing
</t>
  </si>
  <si>
    <t>ICT-OUS-3009-1.1</t>
  </si>
  <si>
    <t>Review, optimise and align network performance with business needs, and program basic rules into Software-Defined Networking (SDN) applications.</t>
  </si>
  <si>
    <t xml:space="preserve">• Impact of network performance on business operations
• Best practices in network administration and maintenance
• Priorities and dependencies in communication of network updates or information
• Concept of network virtualisation 
• Programming languages for software-defined applications
• Indicators of software-defined network performance
</t>
  </si>
  <si>
    <t xml:space="preserve">• Review network performance and determine areas for improvement, to optimise and align network performance with business needs
• Assess incidents of network faults or downtime to direct recovery and resolution efforts
• Determine the network updates and maintenance information to be rolled out
• Program basic rules into software-defined networking (SDN) applications
• Monitor the functioning and performance of SDN applications, controllers and components
• Routenetwork's rules when required, to optimise network performance
• Program adjustments to network-wide traffic flow to meet changing needs
</t>
  </si>
  <si>
    <t>ICT-OUS-4009-1.1</t>
  </si>
  <si>
    <t>Assess network capabilities and set network rules to support software-defined infrastructure and optimise performance in changing environments.</t>
  </si>
  <si>
    <t xml:space="preserve">• Industry best practices in fault detection, isolation and recovery in the context of network administration
• Network resource and capability requirements to support software-defined infrastructure
• Network virtualisation management and monitoring
• Multi-tier networking
• Range of network rules and programming codes
• SDN program development
• Semantics of  different networks and network types
</t>
  </si>
  <si>
    <t xml:space="preserve">• Establish guidelines and Standard Operating Procedures (SOP) for network fault detection and recovery
• Establish network maintenance processes to ensure performance is stable and optimal
• Assess the readiness of network equipment and capabilities for emerging software-defined infrastructure
• Determine appropriate network rules and desired behaviours to be programmed in accordance to the requirements of the network
• Develop dynamic, automated SDN programmes to facilitate the rapid configuration, management and optimisation of network resources
• Conduct more complex programming of rules for SDN applications 
• Direct overall network programming activities and performance
• Re-direct network's rules and programme adjustments to optimise network performance in changing contexts and environments
</t>
  </si>
  <si>
    <t>Evaluate and optimise network, system and/or software performance against user and business requirements. This involves the introduction and utilisation of new tools and mechanisms to gather, analyse and fully optimise performance data. This also includes the initiation of controls, modifications and new investments to enhance end-to-end performance of ICT components, systems and services</t>
  </si>
  <si>
    <t>ICT-OUS-4010-1.1</t>
  </si>
  <si>
    <t>Establish metrics and mechanisms to assess network, software or system performance, and determine Infocomm Technology (ICT) infrastructure components and parameters to be enhanced.</t>
  </si>
  <si>
    <t xml:space="preserve">• Methods to capture and measure network, software and system performance 
• Interpretation of statistics and data on ICT infrastructure performance
• Usage of data analytics tools and technology
• Techniques to analyse infrastructure performance results
• Analysis and identification of triggers
• Possible updates and upgrades to infrastructure elements, and their impact on overall performance
• Contribution of various network, software or system components to performance
</t>
  </si>
  <si>
    <t>• Establish metrics to monitor network, software or system performance
• Utilise new tools and technology to gather and interpret data
• Apply new data analytics mechanisms to fully optimise performance data  
• Assess current performance data or statistics against the operational requirements in the short term
• Analyse network, software and system health check results, performance reports and end users' feedback
• Identify triggers impacting performance through application of new data tools, techniques and analyses
• Determine the existing components and parameters in a network, software or system, that need to be updated, upgraded or replaced
• Identify the costs, benefits and process impact of updating, upgrading or adding new components
• Propose any new components to be added to optimise overall performance</t>
  </si>
  <si>
    <t>ICT-OUS-5010-1.1</t>
  </si>
  <si>
    <t>Evaluate and integrate new mechanisms and technology, and leverage analytics to optimise performance data, and determine implications of performance levels reported.</t>
  </si>
  <si>
    <t xml:space="preserve">• Process of end to end performance management of ICT networks, software or systems
• Reliable and valid metrics to measure network, software and system performance, and their usage
• New and emerging data analytics tools and technology, and their applications
• In-depth analysis and implications of infrastructure performance results on the components
• Best practices and key considerations in updating, upgrading and replacing elements of network, software and systems
• Cost-benefit analysis for introduction of new ICT infrastructure components
 </t>
  </si>
  <si>
    <t xml:space="preserve">• Oversee the end to end performance management of ICT networks, software or systems
• Establish organisation-wide processes, combining several tools and metrics to measure overall network, system and/or software performance
• Introduce new tools and technology to gather robust performance data, analyse data and identify triggers
• Design internal processes and mechanisms to optimise and enhance the usage and applications of performance data gathered
• Assess performance of networks, software or systems against the medium term business and user requirements
• Evaluate performance reports and feedback, to determine implications on the network, software and system components
• Manage the updating, upgrading and replacement of components, ensuring their viability for the operation of the organisation
• Review recommendations for new components, considering costs and benefits to the overall business components, ensuring their viability for the operation of the organisation
• Review recommendations for new components, considering costs and benefits to the overall business
</t>
  </si>
  <si>
    <t>ICT-OUS-6010-1.1</t>
  </si>
  <si>
    <t>Chart direction on key performance indicators of ICT infrastructure and develop a strategy to enable achievement to achieve long term business requirements.</t>
  </si>
  <si>
    <t xml:space="preserve">• Projection of long-term business requirements
• Process and factors to consider when setting Key Performance Indicators (KPI) of ICT networks, software and systems
• Process of end to end performance management of an ICT function
• Concepts and applications of business intelligence and data analytics 
• Calculation of potential and actual Return On Investment (ROI)
• Long-term cost-benefit analysis for ICT infrastructure updates, upgrades or enhancements
</t>
  </si>
  <si>
    <t>• Project long term business requirements and assess ability of existing networks, software and systems to meet them
• Define priorities and key performance indicators of infrastructure components based on the established business and ICT strategies
• Oversee the end-to-end performance of the ICT function
• Sustain desired performance levels during integration of ICT components, systems and services among different infrastructure layers
• Develop a strategy for how performance data can be fully optimised to drive business value
• Create a vision for integrating performance data with analytics
• Initiate strategic investments to sustain or enhance performance of networks, software and systems in the long run
• Evaluate the potential value added by updates, upgrades or significant changes to ICT infrastructure components vis-a-vis the financial and non-financial costs to the business</t>
  </si>
  <si>
    <t>Manage the lifecycle of problems to prevent problems and incidents from occurring, eliminate recurring incidents and minimise impact of unavoidable incidents</t>
  </si>
  <si>
    <t>ICT-OUS-3011-1.1</t>
  </si>
  <si>
    <t>Handle specific problems from diagnosis and prioritisation to the identification and implementation of solutions.</t>
  </si>
  <si>
    <t xml:space="preserve">• Problem management process
• Incident management process
• Tools used in problem and incident management
• Usage of categorisation, impact and priority coding systems in problem management
• Principles of reactive and proactive problem management
• Documentation requirements and protocols in problem management
• Usage of documentation tools, systems and records to log relevant information throughout the problem's lifecycle
</t>
  </si>
  <si>
    <t xml:space="preserve">• Monitor the lifecycle of specific problems 
• Diagnose the causes of incidents and problems
• Categorise incidents and problems according to established guidelines
• Identify appropriate solutions to resolve problems
• Implement solutions to address the problem through appropriate control procedures
• Propose solutions to prevent future occurrences of similar problems
• Document information about problems and the appropriate workarounds and resolutions
</t>
  </si>
  <si>
    <t>ICT-OUS-4011-1.1</t>
  </si>
  <si>
    <t>Introduce processes, guidelines and technologies to facilitate the management of problems throughout their lifecycle.</t>
  </si>
  <si>
    <t xml:space="preserve">• Principles of problem management throughout its lifecycle
• Relevant tools, processes and technologies to facilitate problem identification, investigation, analysis and resolution
• Problem investigation and diagnosis techniques and methodologies
• Problem prioritisation and sizing techniques, methodologies and parameters
• Best practices and industry standards in documentation related to problem management
</t>
  </si>
  <si>
    <t xml:space="preserve">• Manage the lifecycle of a wide range of problems 
• Introduce technologies and processes to enable automated detection of incidents or problems
• Perform investigations and deep analysis of a problem to fully understand its root causes 
• Develop guidelines and methods for prioritisation and categorisation of problems according to their severity, frequency or potential implications
• Recommend solutions to address the root cause of problems and minimise the reoccurrences of similar problems
• Monitor documentation and tracking of problems encountered and resolved
</t>
  </si>
  <si>
    <t>ICT-OUS-5011-1.1</t>
  </si>
  <si>
    <t>Establish problem management strategies, protocols, and mechanisms to guide the prevention, resolution and minimisation of problems and their effects.</t>
  </si>
  <si>
    <t xml:space="preserve">• Industry best practices in problem management
• Critical processes and key touchpoints throughout the lifecycle of problems 
• Indicators of potential problems
• Best practices and key components in problem management review 
• Impact of problem management reviews on service reviews and stakeholder satisfaction
</t>
  </si>
  <si>
    <t xml:space="preserve">• Oversee the management of all significant problems throughout their lifecycle
• Establish organisation-wide problem management protocol and standards
• Introduce organisation structures, processes and infrastructure to guide the efficient and effective prevention, resolution and minimisation of problems and their effects
• Develop strategies to pre-empt potential problems from occurring
• Endorse solutions to address the root cause of problems to minimise the reoccurrences of similar problems
• Lead the review of all significant problems and the solutions being implemented
</t>
  </si>
  <si>
    <t>Administer, configure and update of security programmes and mechanisms, including the application of system patches to ensure that enterprise assets are adequately protected against threats. This also includes the authorisation, management and monitoring of access control permissions and/or rights to various IT facilities</t>
  </si>
  <si>
    <t>ICT-OUS-2012-1.1</t>
  </si>
  <si>
    <t>Run system diagnostic tools, and install and update simple, basic security programmes, virus protection and system patches.</t>
  </si>
  <si>
    <t xml:space="preserve">• Basic concepts and processes of system administration
• Available system updates and patches
• Use of system and network diagnostic tools
• Configuration procedures
• Preventative maintenance procedures
• Access rights management processes
• Indicators of security and access anomalies
</t>
  </si>
  <si>
    <t xml:space="preserve">• Administer security programmes and updates
• Install standard system patches to maintain a secure system environment
• Run system and network diagnostic tools according to specifications
• Modify system configuration as indicated by the system diagnostic tools
• Scan the system and networks periodically to check and maintain virus protection
• Apply basic access rights and permissions on a day to day basis, according to established protocols
• Follow prescribed protocols to assess rules, access controls and configurations to report suspected anomalies
• Assist in investigation of issues relating to security systems and access controls
</t>
  </si>
  <si>
    <t>ICT-OUS-3012-1.1</t>
  </si>
  <si>
    <t>Administer, configure and troubleshoot security programmes and mechanisms, and analyse impact of patches and updates on system and networks.</t>
  </si>
  <si>
    <t xml:space="preserve">• Complexities in system and network administration
• Methods of configuration for a range of software and hardware
• Security software troubleshooting techniques
• Principles of access rights and permissions
• Process of investigation for security breaches and unauthorised access
</t>
  </si>
  <si>
    <t xml:space="preserve">• Administer new and complex security programmes for the organisation
• Analyse the impact of patches and updates on current system
• Perform non-standard system /and network administration and configuration of security mechanisms
• Configure authentication software and features of network devices as required to protect against security threats
• Perform post-implementation troubleshooting of security software
• Assist users in defining and clarifying their access rights and privileges
• Coordinate complicated access control rights, permissions and escalated issues
• Investigate unauthorised access incidents according to established procedures
</t>
  </si>
  <si>
    <t>ICT-OUS-4012-1.1</t>
  </si>
  <si>
    <t>Plan the administration and technical operationalisation of security programmes, and investigate security breaches in information, system and network access.</t>
  </si>
  <si>
    <t xml:space="preserve">• End-to-end security administration processes
• Range of tools and techniques to enhance website security
• Emerging security issues and threats
• Security weaknesses of installed infrastructure
• Key principles of user access management and control
• Implications of various levels of user access
• Diagnosis of security breaches
</t>
  </si>
  <si>
    <t xml:space="preserve">• Facilitate the administration and technical operationalisation of security programmes
• Plan the installation of relevant hardware, software and operating systems to protect the organisation against threats
• Update security administration plans and relevant personnel in view of new and emerging cybersecurity policies and security threats
• Manage security administration processes to ensure requests, activities and updates are handled according to internal protocols
• Establish access control rules and permissions, aligned with organisational priorities and security parameters
• Facilitate organisation-wide communication of access control rules, rights and permissions
• Plan monitoring and control methods for managing user access
• Grant permissions for role-based access requests, based on their compliance with organisational standards and procedures
</t>
  </si>
  <si>
    <t>Drive security education and awareness in an organisation by providing advice and guidance on potential risks, mitigation strategies and best practices. This includes development of communication strategies and training materials to ensure employee adoption and adherence to security policies and standards</t>
  </si>
  <si>
    <t>ICT-OUS-3013-1.1</t>
  </si>
  <si>
    <t>Develop security education materials and manage delivery of security activities and programmes according to plan.</t>
  </si>
  <si>
    <t xml:space="preserve">• Key principles of information and cyber security
• Critical elements in security awareness programmes
• Effective security awareness or delivery methods
• Methods to measure effectiveness of security education and awareness programmes
</t>
  </si>
  <si>
    <t xml:space="preserve">• Identify areas for improvement in the organisation's existing security practices
• Develop security education materials
• Execute endorsed security awareness activities according to a set plan
• Implement security awareness projects
• Measure effectiveness of security awareness programmes
• Refine the content, structure or approach of security awareness programmes to maximise effectiveness
• Advise employees on potential security risks
</t>
  </si>
  <si>
    <t>ICT-OUS-4013-1.1</t>
  </si>
  <si>
    <t>Determine security knowledge requirements, plan and lead implementation of large-scale security education and awareness programmes.</t>
  </si>
  <si>
    <t xml:space="preserve">• Potential end-user threats and vulnerabilities
• Information and cyber security education needs and objectives
• Business case development
• Cost benefit analysis of investments in security education and awareness
</t>
  </si>
  <si>
    <t xml:space="preserve">• Define information or cyber security knowledge requirements for the organisation
• Develop a business case for security education and awareness programmes 
• Define the objectives and key outcomes of security education and awareness initiatives
• Manage a robust communication and engagement strategy, detailing the intended audience and key messages
• Lead the implementation of large-scale security awareness projects and initiatives
• Co-create mitigation strategies to address security risks with internal stakeholders
</t>
  </si>
  <si>
    <t>ICT-OUS-5013-1.1</t>
  </si>
  <si>
    <t>Develop communication strategies and establish strategic alliances to raise security awareness, aligning security awareness programmes with business priorities and trends.</t>
  </si>
  <si>
    <t xml:space="preserve">• Trends and threats in the evolving security landscape
• Key business priorities and security implications
• Strategic partnership building
</t>
  </si>
  <si>
    <t xml:space="preserve">• Align security education and awareness initiatives with business priorities and emerging security trends
• Lead critical communications of robust and compelling security education and awareness programmes
• Project the business value, benefits and costs of security programmes
• Establish strategic alliances with external partners to raise security awareness
• Endorse security education and awareness plans and budgets
</t>
  </si>
  <si>
    <t>Enable and conduct analysis of malicious threats, to examine their characteristics, behaviours, capabilities, intent and interactions with the environment as well as the development of defence and mitigation strategies and techniques to effectively combat such threats</t>
  </si>
  <si>
    <t>ICT-OUS-3014-1.1</t>
  </si>
  <si>
    <t>Perform static, dynamic or behavioural analysis on malicious codes and threats, debug malware and thwart malicious attacks.</t>
  </si>
  <si>
    <t xml:space="preserve">• Types of threats or malware
• Patterns of common malware characteristics
• Mechanism of malware
• Various file formats of malicious threat types
• Programming languages which malware are created from
• Types and usage of static, dynamic and behavioural analysis tools
• Types and usage of anti-malware tools
</t>
  </si>
  <si>
    <t xml:space="preserve">• Create a safe hostile-code analysis environment
• Correlate stages, actions or malicious commands in an attack
• Perform static and dynamic analysis of malicious code and executables
• Utilise behavioural analysis tools to understand the nature of the threat
• Debug malware with debuggers and monitoring tools to gather information on malware
• Document specimen's attack capabilities, propagation characteristics and threat signatures
• Draft recommendations to mitigate malware, exploit kits and attacks
• Use anti-malware and threat gateways to thwart malicious attacks
</t>
  </si>
  <si>
    <t>ICT-OUS-4014-1.1</t>
  </si>
  <si>
    <t>Examine malicious threat behaviour and capabilities, and circumvent anti-analysis mechanisms, recommending techniques to block malicious code and attacks.</t>
  </si>
  <si>
    <t xml:space="preserve">• Use a combination of dynamic analysis techniques and reverse engineering techniques to determine threat characteristics and capabilities
• Identify emerging and complex threats from malicious software and codes
• Conduct in-depth examination of malicious threats to understand the behaviour, capabilities, intent and interactions with the environment
• Apply countermeasures to circumvent or subvert anti-analysis mechanisms
• Unpack protected malicious executables
• Recommend proactive steps to combat and mitigate malicious code, threats and attacks
• Modify existing techniques or develop new ways to block malicious code and attacks
</t>
  </si>
  <si>
    <t>ICT-OUS-5014-1.1</t>
  </si>
  <si>
    <t>Establish an enterprise threat defence and mitigation strategy, incorporating new techniques to combat threats and attacks.</t>
  </si>
  <si>
    <t xml:space="preserve">• Industry developments and trends in threat analysis and defence
• New and emerging techniques in threat analysis
• Different enterprise threat mitigation strategies, approaches and critical considerations
</t>
  </si>
  <si>
    <t xml:space="preserve">• Establish alliances with broader communities to keep updated on new and emerging threats, attacks and anti-detection mechanisms
• Verify threat analysis outcomes and reports
• Establish the organisation threat protection and defence strategy, balancing protection, capability, cost and performance
</t>
  </si>
  <si>
    <t>ICT-OUS-6014-1.1</t>
  </si>
  <si>
    <t>Redefine analysis and defence strategies, techniques and tactics to combat new types and sources of threats and attacks.</t>
  </si>
  <si>
    <t xml:space="preserve">• Long term trends and evolution in the types and perpetrators of threats and attacks
• Principles underlying threat defence and analysis strategies and methodologies
</t>
  </si>
  <si>
    <t xml:space="preserve">• Chart direction to anticipate evolution of cybersecurity threats and attacks in the operating environment
• Employ new methods or tools to analyse malicious software and attacks
• Re-define threat defence techniques to combat emerging or new kinds of attacks
</t>
  </si>
  <si>
    <t>Monitor intelligence-gathering and anticipate potential threats to an ICT system proactively. This involves the pre-emptive analysis of potential perpetrators, anomalous activities and evidence-based knowledge and inferences on perpetrators' motivations and tactics</t>
  </si>
  <si>
    <t>ICT-OUS-2015-1.1</t>
  </si>
  <si>
    <t>Install security applications and interpret logs to detect anomalous activity, intrusions and threats.</t>
  </si>
  <si>
    <t xml:space="preserve">• Methods and tools for monitoring network activities, systems and mechanisms
• Intrusion detection techniques, software, and their functions
• Types of security threats and intrusions
• Security protocols, standards and data encryption
• Indicators of attacks
• Attack patterns and threat vectors
• Techniques, methods and technologies in threat data collection
</t>
  </si>
  <si>
    <t xml:space="preserve">• Install security applications and appliances for detecting intrusions and guarding against attacks
• Monitor access control mechanisms, network activities and operating systems
• Interpret information from logs and scanners to detect threats and intrusion attempts
• Apply detection technologies, checks and techniques to identify anomalous activity and patterns 
• Recognise indicators of attacks during the detection process
• Follow-up with relevant parties on any security threats or intrusions detected
• Use technologies, methods and tradecraft to retrieve and organize threat data or information
</t>
  </si>
  <si>
    <t>ICT-OUS-3015-1.1</t>
  </si>
  <si>
    <t>Implement intrusion detection technology and analyse multi-source information to identify vulnerabilities, potential exploits, methods, motives, and capabilities.</t>
  </si>
  <si>
    <t xml:space="preserve">• Range of intrusion detection and monitoring technologies
• Applied principles and tools of information security
• Techniques for analysis and integration of threat data
• Relevant data sources of threat intelligence in the form of firewall logs, intrusion detection system logs, open source internet searches, honeypots
• Types and features of exploits and malware
</t>
  </si>
  <si>
    <t xml:space="preserve">• Identify resources and technologies required for intrusion detection according to technical and cost guidelines
• Implement intrusion detection and analysis based on key objectives and stakeholders' requirements 
• Analyse collected information to identify vulnerabilities and potential for exploitation
• Review multiple sources of data and intelligence feeds
• Conduct intelligence analysis of cyber activities to identify entities of interest, potential methods, motives, and capabilities
• Present contextual information to place cyber attacks in context
• Integrate information to support the creation of internal cyber threat intelligence products
</t>
  </si>
  <si>
    <t>ICT-OUS-4015-1.1</t>
  </si>
  <si>
    <t>Develop strategies to monitor threats and project future technical cyber threat scenarios and present mission reports to key stakeholders.</t>
  </si>
  <si>
    <t xml:space="preserve">• Mechanisms for threat detection and monitoring
• Advanced statistical and trend analysis techniques
• Emerging trends and developments in cyber security
• Impact analysis of cyber threats
• Range of possible tactics, techniques and procedures used for security attacks
• Key components and objectives of intelligence products and mission reports
</t>
  </si>
  <si>
    <t xml:space="preserve">• Develop strategies for threat monitoring and tracking efforts across enterprise systems
• Perform advanced trend, pattern and statistical analysis to project future technical cyber threat scenarios
• Synthesise multiple information sources and analysis reports into a holistic view of potential threats
• Draw insights about the potential impact of estimated cyber threat scenarios
• Develop mission reports and threat intelligence products that leverage so as to present analysis of threat data to key stakeholders
• Lead comprehensive evaluation of the capabilities and activities of cyber criminals, foreign intelligence entities or perpetrators
• Conduct in-depth research into cyber security issues of industry-wide or nation-wide significance
• Produce findings to help initialise or support law enforcement and counterintelligence investigations or activities
</t>
  </si>
  <si>
    <t>ICT-OUS-5015-1.1</t>
  </si>
  <si>
    <t>Establish a threat intelligence strategy and direct analysis and integration across various sources to present a robust view on threats, perpetrators, motivations and modus operandi.</t>
  </si>
  <si>
    <t xml:space="preserve">• Multiple fields in cyber intelligence, including intelligence collection operations and cyber counter-intelligence
• Emerging threats, perpetrators, doctrines and methods of operation
• Wider business and financial impact of cybersecurity threats
</t>
  </si>
  <si>
    <t xml:space="preserve">• Develop an overarching threat intelligence strategy
• Manage the research, analysis, and data integration across a wide variety of information sources
• Determine the tactics, techniques and procedures used for intrusions and attacks
• Present an informed and robust point of view on both current and anticipated threats, perpetrators, motivations, doctrine and modus operandi
• Articulate significance of evolving cyber security threats to critical decision-makers and senior management in the organisation
• Present policy recommendations and impact assessments to critical industry stakeholders and leaders
</t>
  </si>
  <si>
    <t>ICT-OUS-6015-1.1</t>
  </si>
  <si>
    <t>Anticipate evolving trends and threats in the operating environment, and redefine threat intelligence strategies, methodologies and tactics to predict and mitigate threats.</t>
  </si>
  <si>
    <t xml:space="preserve">• Long term trends and evolution of the operating environment
• Principles underlying threat intelligence and detection strategies and methodologies
</t>
  </si>
  <si>
    <t xml:space="preserve">• Chart direction to anticipate trends, changes and evolution of cybersecurity threats in the operating environment
• Redefine threat intelligence strategy in anticipation of evolving operating environment
• Employ new methodologies and tactics to anticipate and detect threats
</t>
  </si>
  <si>
    <t>Project Management</t>
  </si>
  <si>
    <t>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</si>
  <si>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ICT-PMT-2001-1.1</t>
  </si>
  <si>
    <t>Document business requirements and identify basic needs as well as potential solutions.</t>
  </si>
  <si>
    <t xml:space="preserve">• Processes in business requirement documentation
• Typical business processes and functional requirements
• Existing or standard IT solutions and initiatives
</t>
  </si>
  <si>
    <t xml:space="preserve">• Document requirements from operational management or other stakeholders
• Identify basic and immediate business needs and requirements
• Conduct exploratory research or information scanning to consolidate relevant information, options or ideas that can be used
• Support in the shortlisting or development of options or solutions for consideration
</t>
  </si>
  <si>
    <t>ICT-PMT-3001-1.1</t>
  </si>
  <si>
    <t>Elicit and analyse business requirements from key stakeholders and assess relevant solutions and their potential impact.</t>
  </si>
  <si>
    <t xml:space="preserve">• Business requirements from key stakeholders 
• Relevant solutions or programmes 
• Types of business solutions
</t>
  </si>
  <si>
    <t xml:space="preserve">• Elicit business requirements from operational management or other stakeholders using appropriate techniques
• Review documentation to verify accuracy and understanding of business needs
• Analyse data gathered to identify the business problems, requirements and opportunities presented
• Assist in analysis of stakeholder objectives and their underlying drivers
• Explore relevant solutions or programmes, from an existing repertoire, that can address business needs
• Present solution options for consideration
• Explain how solutions will impact the business and address requirements
</t>
  </si>
  <si>
    <t>ICT-PMT-4001-1.1</t>
  </si>
  <si>
    <t>Investigate existing business processes, evaluate requirements and define the scope for recommended solutions and programmes.</t>
  </si>
  <si>
    <t xml:space="preserve">• End-to-end requirement elicitation process
• Business process and priorities analysis
• IT programme / solution scoping techniques
• Evaluation techniques or processes for IT solutions and initiatives
• Business case elements
</t>
  </si>
  <si>
    <t xml:space="preserve">• Lead business requirements elicitation effort, conversations and interactive processes with internal or external stakeholders
• Analyse existing business processes and information gathered to understand short-mid term business requirements of varying complexity
• Define scope and business priorities for small-medium sized initiatives and programmes
• Analyse requirements for alignment with business objectives and priorities 
• Obtain formal agreement by stakeholders or recipients to the scope and establish baseline for commencement of solution delivery
• Evaluate potential options and recommend effective solutions and programmes that can be combined or customised to address root of business needs
• Present business case for recommended solutions, defining potential benefits, options, associated risks and impact
</t>
  </si>
  <si>
    <t>ICT-PMT-5001-1.1</t>
  </si>
  <si>
    <t>Lead comprehensive analysis to understand underlying drivers and present a compelling business case for proposed IT solutions.</t>
  </si>
  <si>
    <t xml:space="preserve">• Best practice methodologies in business requirement gathering
• Strategic planning and prioritisation for IT business requirements
• Business modelling techniques and tools
• Projection of long term implications of IT solutions or changes
• Business case development
</t>
  </si>
  <si>
    <t xml:space="preserve">• Design requirement elicitation process, defining analysis and inputs required
• Lead complex and comprehensive analysis of business processes and inputs gathered to understand long-term business requirements and their driving factors
• Facilitate scoping and business priority setting for strategic and complex IT initiatives with senior stakeholders
• Obtain formal agreement from stakeholders and recipients to the scope, prioritised requirements and establishment of a baseline for solution delivery
• Manage effective business processes, through changes and enhancements in IT systems, management and processes
• Establish the contribution that IT initiatives, programmes and solutions can make to business objectives
• Oversee development and implementation of solutions, taking into account the change implications to the organisation and all stakeholders
• Utilise in-depth analysis and business models to present a strong, compelling business case for proposed IT changes and solutions
• Project long-term costs and benefits, options, risks and impact to senior stakeholders
</t>
  </si>
  <si>
    <t>Perform planning, organisation, monitoring and control of all aspects of an IT programme and the strategic utilisation of resources to achieve the objectives within the agreed timelines, costs and performance expectations. In addition, the identification, coordination and management of project interdependencies, ensuring alignment with and achievement of business objectives</t>
  </si>
  <si>
    <t>ICT-PMT-3002-1.1</t>
  </si>
  <si>
    <t>Oversee small projects or programmes, managing timelines, resources, risks and stakeholders.</t>
  </si>
  <si>
    <t xml:space="preserve">• Elements of a small project
• Requirements of a project plan
• Application of appropriate methodologies and tools
• Project risks
• Project stakeholder identification
</t>
  </si>
  <si>
    <t xml:space="preserve">• Facilitate execution of small projects that are typically less than six months, with limited budget, limited interdependency with other projects, and no significant strategic impact
• Implement realistic project plans based on the understanding of project objectives and project scope
• Utilise appropriate methods and tools to track and drive progress of project against set plans and timelines
• Identify risks to the success of projects and take appropriate actions to manage them 
• Collaborate effectively with relevant internal and external stakeholders directly impacting the project
• Deploy manpower, financial budgets and relevant resources to different parts of the project for efficient and effective completion
• Track project deliverables against project schedules, monitor costs, timescales and resources used and take basic corrective actions in case of misalignment
</t>
  </si>
  <si>
    <t>ICT-PMT-4002-1.1</t>
  </si>
  <si>
    <t>Plan and drive medium scale projects or programmes, including allocating resources to different parts, and engaging stakeholders on the project's progress and outcomes.</t>
  </si>
  <si>
    <t xml:space="preserve">• Scoping and requirements of medium sized projects or programmes
• Steps to align project and business goals
• Potential programme risks
• Project stakeholder engagement techniques
• Effective resource allocation
</t>
  </si>
  <si>
    <t xml:space="preserve">• Scope medium scale projects or programmes  and drive its completion 
• Develop realistic plans based on an assessment of programme and project objectives, scope and potential interdependencies with other projects
• Implement appropriate methodologies and tools to achieve desired outcomes effectively
• Pre-empt risks to success of programmes and develop plans to mitigate them
• Investigate project exigencies, identify and address their root causes
• Set up timely touchpoints to engage internal and external stakeholders that impact or are impacted by the project process and outcomes
• Allocate resources to different parts of the programme, based on an assessment of programme priorities
• Coordinate the completion of project deliverables within agreed cost, timescale and resources and implement corrective actions where required
</t>
  </si>
  <si>
    <t>ICT-PMT-5002-1.1</t>
  </si>
  <si>
    <t>Lead end-to-end management of large programmes or multiple projects concurrently, coordinating project interdependencies.</t>
  </si>
  <si>
    <t xml:space="preserve">• Best practices in end-to-end programme management
• Current methodologies and tools in industry 
• Strategies for alignment of different programmes
• Programme risk anticipation, mitigation and planning
• Resource-management techniques
• Project budget planning
• Performance review processes for programmes
</t>
  </si>
  <si>
    <t xml:space="preserve">• Manage large programmes or multiple projects concurrently through the phases from definition, scoping, delivery and successful completion that are typically with significant business impact, and high-risk dependencies
• Plan programmes in accordance to organisation requirements
• Identify programme implications, and manage and coordinate project interdependencies with other projects
• Determine appropriate methodologies and tools, ensuring that they are fit-for-purpose
• Develop a programme-specific risk management plan
• Develop a stakeholder engagement plan to secure the buy-in and support of critical stakeholders
• Plan programme budgets, and strategically control and allocate resources across multiple projects 
• Review progress and performance of individual projects and recommend actions for improvement
</t>
  </si>
  <si>
    <t>ICT-PMT-6002-1.1</t>
  </si>
  <si>
    <t>Direct the management and authorise ownership of multiple large, complex programmes and projects, ensuring alignment with strategic business priorities.</t>
  </si>
  <si>
    <t xml:space="preserve">• Business priorities and impact on programmes
• New and emerging methodologies and tools in industry 
• Programme risk management plan development, including methods, techniques and tools
• Strategic stakeholder engagement
• Project assessment, evaluation and prioritisation
• Budget planning, key considerations and implications
• Resource-management strategies
</t>
  </si>
  <si>
    <t>• Chart direction in the management and authorise ownership of multiple large, complex programmes
• Align programme objectives and scope with strategic business priorities and direction
• Spearhead introduction of new and emerging methodologies and tools that can be utilised to optimise programme success
• Chart an organisation-wide risk management plan and strategy
• Lead a robust stakeholder engagement strategy and effort to secure the commitment of the critical senior stakeholders to the programme's success
• Determine programme and project budgets, considering their relative priority, urgency, importance and contribution to the business strategy
• Set guidelines for the strategic utilisation of resources, to ensure that resources are optimised to meet key objectives
• Maintain a strategic view over the synergy of programmes and their interdependencies
• Regularly review performance on programmes against its objectives and wider business objectives, and provide redirection where necessary.</t>
  </si>
  <si>
    <t>Develop preliminary technical solutions, proposal or initial prototypes to address customers' needs. This includes analysis and diagnosis of customers' technical requirements, design of proof of concept, and delivery of product demonstrations and/or customisation samples as part of broader end-to-end solution to customers</t>
  </si>
  <si>
    <t>ICT-SNM-2012-1.1</t>
  </si>
  <si>
    <t>Perform technical product demonstrations and shortlist potential solutions, resolving technical issues to meet customers' requirements.</t>
  </si>
  <si>
    <t xml:space="preserve">• Commonly-received technical requests and requirements
• Range of the organisation's technical product and service solutions
• Various parts of technical products
• Usage and functioning of technical products
</t>
  </si>
  <si>
    <t xml:space="preserve">• Record customer’s technical requirements
• Assist customers in resolving basic technical issues, with reference to standard guidelines 
• Shortlist potential product and service solutions that can meet customers' needs
• Deliver technical product demonstrations
• Communicate technical details and functions of products effectively to customers
• Support sale of technical solutions
</t>
  </si>
  <si>
    <t>ICT-SNM-3012-1.1</t>
  </si>
  <si>
    <t>Analyse technical requirements and draft proof-of-concept for technical solutions to customers.</t>
  </si>
  <si>
    <t xml:space="preserve">• Broad range of technical requests and requirements
• Pros, cons and features of the organisation's product and service solutions
• Prototype development
• Product testing and modelling
• Elements of a proof-of-concept
</t>
  </si>
  <si>
    <t xml:space="preserve">• Analyse technical requirements or non-standard customer requests
• Explain technical nuances, pros and cons of various solutions to the customer
• Support development of customised IT products, services and prototypes
• Model the proposed product and solution
• Guide internal and external stakeholders in understanding technical details and functions of products and services offered
• Draft proof-of-concept to support sales efforts
• Identify appropriate solutions to meet customer’s needs
</t>
  </si>
  <si>
    <t>ICT-SNM-4012-1.1</t>
  </si>
  <si>
    <t>Lead the design of customised technical solutions, demonstrating their value in relation to the broader end-to-end solutions delivered.</t>
  </si>
  <si>
    <t xml:space="preserve">• Product specifications, functions, applications and interactions with other products
• Key components and considerations in value demonstrations
• Different elements in end-to-end technical solution
• Proof-of-concept modelling
• Process and parameters of technical solution customisation
</t>
  </si>
  <si>
    <t xml:space="preserve">• Diagnose customers’ IT product and service needs 
• Justify suitable technical solutions to address customers' needs
• Support the role of a specific technical product in the broader end-to-end solution delivered to customers
• Develop value demonstrations and proof-of-concept models
• Lead the design of customised technical solutions and programmes to meet customers’ unique set of requirements
• Lead the sale of technical products and services to key clients
</t>
  </si>
  <si>
    <t>ICT-SNM-5012-1.1</t>
  </si>
  <si>
    <t>Synthesise high-level trends in customer’s technical requirements, and lead enterprise-wide proposals for technical products and solutions.</t>
  </si>
  <si>
    <t xml:space="preserve">• Trends and developments in customer's technical requirements
• Critical elements of technical sales proposals
• Interactions among different elements, products and aspects of a holistic end-to-end technical solution
• Process of developing product prototypes and models
</t>
  </si>
  <si>
    <t xml:space="preserve">• Synthesise high-level trends and changes in customer’s technical requirements
• Lead the design of enterprise-wide proposals for technical products and solutions to potential customers
• Direct the development of technical solutions, product prototypes and models
• Anticipate how technical aspects of a specific product can impact or be impacted by other elements in a broader, end-to-end solution
• Provide expert technical advice to existing and potential customers
</t>
  </si>
  <si>
    <t>Stakeholder and Contract Management</t>
  </si>
  <si>
    <t>Formalise contracts and/or service level agreements with providers of products and services including measure and manage supplier performance and fulfilment of agreed-upon service level agreements. This includes resolution of contractual issues and maintenance of vendor and/or provider relationships</t>
  </si>
  <si>
    <t>ICT-SCM-3001-1.1</t>
  </si>
  <si>
    <t>Prepare drafts of contracts and agreements, monitor  vendor performance and resolve minor contractual issues on an operational level</t>
  </si>
  <si>
    <t xml:space="preserve">• Components and protocols in contract drafting
• Performance monitoring processes
• Escalation procedures for handling contractual issues
• Product or services knowledge and constraints of vedors and service providers 
</t>
  </si>
  <si>
    <t xml:space="preserve">• Prepare drafts of contracts and Service Level Agreements (SLAs) providing relevant and accurate information and clauses
• Monitor activities and performance of vendors against contract terms and identify performance problems or contractual issues 
• Inform service providers of implications of identified contractual issues
• Resolve minor contractual or performance issues on an operational level
• Escalate complex or significant contractual issues if they cannot be solved on an operational level
• Document changes and updates to contracts and agreements
• Maintain communications with vendors and providers on a day-to-day basis
</t>
  </si>
  <si>
    <t>ICT-SCM-4001-1.1</t>
  </si>
  <si>
    <t>Review contracts and agreements and manage performance levels against agreed standards, provide feedback and investigate contractual issues.</t>
  </si>
  <si>
    <t xml:space="preserve">• Techniques for managing non-conformance in service delivery
• Legal rights and responsibilities of both the company and the supplier
• Implications of contractual issues on the organisation
• Management of contract change
</t>
  </si>
  <si>
    <t xml:space="preserve">• Develop contracts or Service Level Agreements with providers, based on the unique business requirements
• Analyse service delivery and performance levels in line with key performance indicators, and provide performance feedback
• Evaluate the impact of contractual issues and problems on the organisation to determine if a major contractual breach has occurred
• Manage vendors or service provders performance against standards or benchmarks, and recommend subsequent terms of engagement or termination
• Investigate complex contractual issues or conflicts and recommend solutions to resolve them
• Assess need for and justify changes or modifications to contracts and agreements
• Manage endorsed changes or modifications to contracts
• Sustain smooth interactions and relationships with vendors or providers based on shared objectives and mutual gain
</t>
  </si>
  <si>
    <t>ICT-SCM-5001-1.1</t>
  </si>
  <si>
    <t>Determine business viability of contracts and establish organisation's expectations of vendors, resolving any escalated performance or contractual issues.</t>
  </si>
  <si>
    <t xml:space="preserve">• Key Performance Indicator (KPI) setting for contracts and service level agreements
• Organisation, industry and legal standards on contractual matters
• Contract negotiation techniques and protocols
</t>
  </si>
  <si>
    <t xml:space="preserve">• Assess contract terms and determine business viability and potential business value
• Sign off on contracts or Service Level Agreements (SLAs) with providers
• Develop Key Performance Indicators (KPIs) based on organisation's strategy and expectations, to measure service delivery and performance of vendors
• Resolve significant, escalated contractual issues or breaches, in line with organisation interests and legal standards /and rights
• Evaluate overall performance of vendors to review and endorse decisions on future contract renewal, changes or termination
• Review justifications and anticipate potential implications of contract changes
• Negotiate with services providers on the scope of changes to contracts /or service level agreements (SLAs) and endorse contract modifications which are beneficial to the company
• Maintain positive relationships with suppliers based on trust and mutual understanding
</t>
  </si>
  <si>
    <t>Build cooperative partnerships with inter-organisational and external stakeholders and leveraging of relations to meet organisational objectives. This includes coordination and strategizing with internal and external stakeholders through close cooperation and exchange of information to solve problems</t>
  </si>
  <si>
    <t>ICT-SCM-3002-1.1</t>
  </si>
  <si>
    <t xml:space="preserve">Support the development and coordination of partnerships with external stakeholders and organisations. </t>
  </si>
  <si>
    <t xml:space="preserve">• Types of external partnerships
• Objectives of external partnerships
• Stakeholders involved in external partnerships
</t>
  </si>
  <si>
    <t xml:space="preserve">• Support the identification of potential initiatives, programmes and projects with other organisations
• Coordinate partnerships with external stakeholders
• Maintain communication channels with inter-organisational stakeholders and partners
</t>
  </si>
  <si>
    <t>ICT-SCM-4002-1.1</t>
  </si>
  <si>
    <t>Propose strategic initiatives with other organisations based on identification of mutual benefits, and analyse their impact.</t>
  </si>
  <si>
    <t xml:space="preserve">• Cost-benefit analysis of external partnerships
• Return on Investment (ROI) calculation and assessment for external partnerships and engagements
</t>
  </si>
  <si>
    <t xml:space="preserve">• Propose potential strategic initiatives, programmes and projects with other organisations
• Identify common issues as well as mutual benefits and potential gains of collaborating with other organisations
• Establish communication channels with inter-organisational stakeholders, to coordinate, address needs, queries or concerns, and facilitate consensus-building
• Analyse strategic impact or outcomes of external partnerships to determine effectiveness of partnerships
</t>
  </si>
  <si>
    <t>ICT-SCM-5002-1.1</t>
  </si>
  <si>
    <t>Evaluate and drive inter-organisational initiatives, and negotiate strategic information exchange with key partners.</t>
  </si>
  <si>
    <t xml:space="preserve">• Strategic partnership management
• Negotiation techniques
</t>
  </si>
  <si>
    <t xml:space="preserve">• Manage inter-organisational initiatives, programmes and projects
• Evaluate potential organisations and assess the costs and benefits of  a shared partnership
• Recommend potential organisations with shared or complementary objectives, or which allow for mutual benefits of a shared partnership
• Negotiate the strategic exchange of information with key partners or stakeholders
• Co-create a robust inter-organisational strategy to effectively address common issues faced 
• Evaluate effectiveness of partnerships and identify room for enhancement
</t>
  </si>
  <si>
    <t>ICT-SCM-6002-1.1</t>
  </si>
  <si>
    <t>Inspire direction and define key imperatives for inter-organisational partnerships, leading negotiations with senior leaders and on an international scale.</t>
  </si>
  <si>
    <t xml:space="preserve">• Strategic networking techniques
• Inter-organisational strategy and relationship management
</t>
  </si>
  <si>
    <t xml:space="preserve">• Inspire direction for inter-organisational partnerships and culture of collaboration
• Define key imperatives of partnerships with external organisations and stakeholders for mutual benefits
• Leverage broad and deep networks and relations to establish cooperative and strategic partnerships and meet organisational objectives
• Lead negotiations for key partnership agreements
• Lead communications with top management or senior leaders from other organisations on an international scale
• Define a robust inter-organisational strategy in consultation with partners and organisation representatives
</t>
  </si>
  <si>
    <t>Develop and apply procurement processes related to the solicitation of technology services through external providers. This includes the review of  proposals, setting of vendor selection guidelines, risk assessment through appropriate audits and tests and selection of external service providers based on stipulated evaluation criteria</t>
  </si>
  <si>
    <t>ICT-SCM-2003-1.1</t>
  </si>
  <si>
    <t>Conduct research and simple quality, risk and security checks on  IT vendors, preparing draft documents and materials required in the procurement process.</t>
  </si>
  <si>
    <t xml:space="preserve">• IT service procurement processes and procedures
• Basic, commonly-used risk, security and quality checks on vendors
• Due diligence process
• Contract and tender documentation
</t>
  </si>
  <si>
    <t xml:space="preserve">• Conduct research and environment scan on IT services and potential service-providers available to engage
• Issue Request For Proposals (RFPs) tender invitations to solicit service providers' proposals, in accordance to standard organisation procedures
• Collate vendors' proposals for review
• Conduct simple quality, risk and security checks or tests to assess viability of potential vendors
• Document security test and review results so as to identify risks and control weaknesses
• Prepare draft contracts and documents for uploading, releasing or signing
</t>
  </si>
  <si>
    <t>ICT-SCM-3003-1.1</t>
  </si>
  <si>
    <t>Prepare Requests for Proposals (RFP), and assess them against selection criteria and technical specifications, implementing security due diligence review in the vendor selection process.</t>
  </si>
  <si>
    <t xml:space="preserve">• Current industry-accepted technology services and their general features and capabilities
• Organisation and service provider roles and responsibilities
• Process of developing project procurement specifications
• FAQ based service provider queries
• Objectives and criteria for security due diligence review
• Potential risks in engaging potential service providers
• Cost-benefit analysis
• Principles of vendor selection
</t>
  </si>
  <si>
    <t xml:space="preserve">• Prepare a draft RFP, detailing the relevant business requirements, technical specifications and information needed
• Serve as a contact point and respond to simple queries presented by vendors
• Review proposals and submissions, and assess them against the pre-determined selection criteria
• Implement security due diligence review in the vendor selection process, to ensure that all review criteria are covered
• Identify high-risk and high-value projects, and articulate risks in engaging potential service providers
• Draft evaluation report, highlighting the strengths, limitations and key considerations of each vendor
• Recommend the most appropriate service-providers according to the approved criteria
</t>
  </si>
  <si>
    <t>ICT-SCM-4003-1.1</t>
  </si>
  <si>
    <t>Develop a procurement plan including vendor selection guidelines, and select a suitable service provider considering potential risks.</t>
  </si>
  <si>
    <t xml:space="preserve">• Selection guidelines to determine the successful vendor
• Integration capabilities and conflicts between diverse IT services and products
• Evaluation criteria and key principles for assessing service provider proposals
• Critical security considerations and procedures in the vendor selection process, including background checks, contract assurance, non-disclosure agreements, vendors' incident response policies etc.
</t>
  </si>
  <si>
    <t xml:space="preserve">• Develop a procurement plan based on project procurement needs
• Influence procurement policies and procedures across the suite of processes including Request for Proposals (RFP), tendering, evaluation and selection
• Establish vendor selection guidelines based on business requirements, budgets and resources
• Specify IT project or technical specifications to be included in the tender documents
• Resolve complex queries or issues presented by vendors
• Plan security due diligence review prior to contract-signing, particularly for high-risk or high-value projects
• Assess risks and evaluate a potential vendor's viability through relevant audits and test results
• Draft an evaluation report and recommendations based on the selected service provider, for senior management's approval
</t>
  </si>
  <si>
    <t>ICT-SCM-5003-1.1</t>
  </si>
  <si>
    <t>Establish an organisation-wide procurement process as well as policies and criteria for security due diligence review, retaining accountability for procurement decisions made.</t>
  </si>
  <si>
    <t xml:space="preserve">• Best practices and industry standards in procurement processes
• Information security and risk standards and guidelines
</t>
  </si>
  <si>
    <t xml:space="preserve">• Establish organisation-wide procurement policies and processes
• Manage responsibilities for conformance of procurement processes to external legislation and internal guidelines
• Approve selection criteria and guidelines, ensuring alignment with the business priorities and key considerations
• Establish policies and criteria for security due diligence review, based on internal and external information security standards and guidelines
• Review evaluation reports and endorse recommendations for selection of external service providers
</t>
  </si>
  <si>
    <t>Manage stakeholder expectations and needs by aligning those with requirements and objectives of the organisation. This involves planning of actions to effectively communicate with, negotiate with and influence stakeholders</t>
  </si>
  <si>
    <t>ICT-SCM-2004-1.1</t>
  </si>
  <si>
    <t>Identify key stakeholder relationships, needs and interests, and coordinate with stakeholders on a day-to-day basis.</t>
  </si>
  <si>
    <t xml:space="preserve">• Key stakeholder relationships
• Basic stakeholder communication techniques
</t>
  </si>
  <si>
    <t xml:space="preserve">• Identify key stakeholders and the organisation's relationship with them
• Identify stakeholder needs, positions and interests
• Coordinate basic activities /and processes with stakeholders on a day-to-day basis
• Apply knowledge of the organisatisation's position to respond to simple queries from stakeholders
</t>
  </si>
  <si>
    <t>ICT-SCM-3004-1.1</t>
  </si>
  <si>
    <t>Serve as the organisation's main contact point for stakeholder communications, clarifying responsibilities among stakholders, and engaging them to align expectations.</t>
  </si>
  <si>
    <t xml:space="preserve">• Stakeholder mapping techniques
• Stakeholders' roles and relationships, and their impact on the organisation
• Range of communication channels, approaches and techniques
• Stakeholder engagement strategies
</t>
  </si>
  <si>
    <t xml:space="preserve">• Conduct stakeholder mapping to identify facets and nature of relationships with and between stakeholders
• Manage stakeholders' expectations and needs, based on the organisation's position and resources
• Articulate each stakeholder's role and responsibilities
• Serve as the organisation's main contact point or representative for communicating with stakeholders, addressing queries and providing clarifications
• Represent the company's interests when interacting with stakeholders
• Engage stakeholders regularly to set and align expectations and activities as well as to exchange feedback
</t>
  </si>
  <si>
    <t>ICT-SCM-4004-1.1</t>
  </si>
  <si>
    <t>Develop a stakeholder engagement plan and negotiate with stakeholders to arrive at mutually-beneficial arrangements.</t>
  </si>
  <si>
    <t xml:space="preserve">• Analysis of stakeholder relationships and levels of interest, power and impact
• Process of setting and aligning expectations
• Negotiation techniques and approaches
• Conflict resolution techniques and approaches
• Escalation procedures for handling disputes
</t>
  </si>
  <si>
    <t xml:space="preserve">• Analyse the complexities of stakeholder relationships and determine their level of interest, power and impact on the organisation
• Examine stakeholder positions, agendas and priorities which may be explicitly articulated or unspoken
• Develop a stakeholder engagement plan to guide communications with different groups of stakeholders
• Set clear parameters and expectations of stakeholders' roles and responsibilities
• Negotiate with stakeholders to align interests or goals and arrive at mutually-beneficial arrangements
• Investigate problems or issues encountered in stakeholder relationships
• Review feedback from stakeholders and affected parties, and recommend improvements to stakeholder management strategy
</t>
  </si>
  <si>
    <t>ICT-SCM-5004-1.1</t>
  </si>
  <si>
    <t>Define a strategic stakeholder management roadmap, and lead critical discussions and negotiations, addressing escalated issues or problems encountered.</t>
  </si>
  <si>
    <t xml:space="preserve">• Analysis and planning approaches in stakeholder management 
• Evaluation techniques to prioritise stakeholder relationships
• Negotiation styles and skills to gain consensus
• Value added from stakeholder relationships
</t>
  </si>
  <si>
    <t xml:space="preserve">• Prioritise stakeholder relationships based on in-depth analysis and the organisation's strategic objectives and direction
• Develop a strategic stakeholder management roadmap, aligned to the organisation's vision
• Lead discussions and negotiations to influence key stakeholder decisions
• Address escalated issues raised by or encountered with stakeholders
</t>
  </si>
  <si>
    <t>ICT-SCM-6004-1.1</t>
  </si>
  <si>
    <t xml:space="preserve">Establish the overall vision for the alignment of organisation's and stakeholders' objectives, co-creating shared goals and strategic initiatives with senior stakeholders. </t>
  </si>
  <si>
    <t xml:space="preserve">• Key processes and considerations in formulating stakeholder management strategy
• Changes and trends in stakeholders' demands and priorities
• Senior stakeholder engagement strategies and techniques
</t>
  </si>
  <si>
    <t xml:space="preserve">• Establish the overall vision for how the organisation's and stakeholders' objectives can be shared or aligned
• Anticipate changes in stakeholders' needs, demands, priorities and expectations
• Optimise alignment of stakeholder management strategy with organisational goals
• Lead strategic negotiations, discussions and engagement initiatives with key leaders and senior stakeholders
• Represent the organisation to resolve major escalated issues involving critical stakeholders
• Deepen relationships with critical senior stakeholders on an ongoing basis
• Co-create shared goals, objectives and vision with senior leaders and stakeholders
</t>
  </si>
  <si>
    <t>Strategy and Architecture</t>
  </si>
  <si>
    <t>Develop compliance processes and audit strategy for the organisation to review adherence to statutory regulatory and standards. Assessment and enhancement of the thoroughness of compliance and/or governance processes and organisation's internal controls to align with changing compliance standards. This also includes the actual conduct and/or performance of audit activities</t>
  </si>
  <si>
    <t>ICT-SNA-3001-1.1</t>
  </si>
  <si>
    <t>Conduct audits, analyse results and implement changes to address identified gaps.</t>
  </si>
  <si>
    <t xml:space="preserve">• Methodologies and tools for the conduct of audit activities
• Interpretation and analysis of audit results
• Identification of non-compliance
• Internal and external compliance and regulatory guidelines
</t>
  </si>
  <si>
    <t xml:space="preserve">• Conduct audit activities in line with the organisation's compliance processes and guidelines, using appropriate methodologies and tools 
• Analyse audit results and highlight identified process gaps or key instances of non-compliance
• Propose improvements to existing compliance processes and measures to address major risks
• Implement changes in the performance of audits in alignment with changes in internal compliance standards or external regulatory guidelines
</t>
  </si>
  <si>
    <t>ICT-SNA-4001-1.1</t>
  </si>
  <si>
    <t>Develop and enhance compliance processes based on an evaluation of gaps in business and IT operations.</t>
  </si>
  <si>
    <t xml:space="preserve">• Elements and considerations in development of compliance processes
• Evolving statutory and regulatory standards
• Application and relevance of external standards to organisation's context
• Process gap analysis for business and IT operations
</t>
  </si>
  <si>
    <t xml:space="preserve">• Develop compliance processes in accordance with the organisation's strategy and internal and external guidelines
• Evaluate audit results to identify reasons for gaps or non-compliance in business and IT operations
• Recommend enhancements to compliance processes to strengthen the organisation's internal controls
</t>
  </si>
  <si>
    <t>ICT-SNA-5001-1.1</t>
  </si>
  <si>
    <t>Establish audit and compliance strategy and objectives for the organisation, ensuring robustness of internal controls are strengthened.</t>
  </si>
  <si>
    <t xml:space="preserve">• Process and key considerations in audit and compliance strategy development
• Emerging trends, approaches and industry best practices in internal audit and compliance
• Impact of business priorities and external regulations on audit strategy
• Root cause evaluation of non-compliance in business and IT processes
</t>
  </si>
  <si>
    <t xml:space="preserve">• Establish audit and compliance strategy and objectives for the organisation, considering emerging trends, approaches and industry best practices
• Oversee alignment of audit and compliance strategy with internal business requirements and priorities as well as external regulations and standards
• Evaluate root causes and potential organisational impact or risks of non-compliance so as to prioritise the areas that require further enhancement
• Endorse enhancements to critical compliance processes, to improve the robustness of the organisation's internal controls
</t>
  </si>
  <si>
    <t>Develop internal infrastructure to ensure organisational resilience and maintenance of the availability, stability and integrity of critical systems, processes and stakeholders that support and drive key aspects of the business. This includes the planning, designing and testing  contingency plans and setting up of internal systems and structures which are ready to respond to potential threats and maintain desired levels of continuity</t>
  </si>
  <si>
    <t>ICT-SNA-4002-1.1</t>
  </si>
  <si>
    <t>Implement business continuity and contingency procedures and exercises.</t>
  </si>
  <si>
    <t xml:space="preserve">• Critical business processes, systems and stakeholders
• Resources required for business continuity plans
• Steps involved in implementation of business continuity and contingency procedures
• Business continuity tests and exercises
</t>
  </si>
  <si>
    <t xml:space="preserve">• Analyse existing data, information and processes from business functions to identify critical business elements, processes and systems
• Identify interdependencies among the critical business components
• Identify risks to availability, integrity and reliability of business processes and operations
• Secure resources required to establish and maintain business continuity and contingency procedures
• Oversee implementation of business continuity and contingency procedures for business functions based on recommended strategies
• Implement tests or business continuity exercises based on defined objectives, test, action plans and assessment criteria
• Analyse test results to propose follow-up actions to achieve desired levels of business continuity
</t>
  </si>
  <si>
    <t>ICT-SNA-5002-1.1</t>
  </si>
  <si>
    <t>Develop business continuity plans, and direct resources to establish and maintain business continuity processes.</t>
  </si>
  <si>
    <t xml:space="preserve">• Inter-linkages between critical business processes, information systems and people
• Potential risks to business process and operations reliability
• Business continuity and contingency procedures 
• Business continuity test planning and design
• Interpretation of results from business continuity exercises or tests
</t>
  </si>
  <si>
    <t xml:space="preserve">• Coordinate key analyses and interactions with different business functions, to facilitate identification of critical business parts and processes
• Analyse the interdependencies among the critical business processes, systems and people in the formation of business continuity plans 
• Assess the relative impact of potential risks to the availability, integrity and reliability of key business components
• Manage resources required to establish and maintain business continuity and contingency procedures
• Develop detailed business continuity and contingency procedures with tasks, responsibilities and schedules, based on the organisation's direction and strategy, to maintain desired levels of continuity
• Develop a business continuity test or exercise plan, including its objectives, procedures, assessment criteria and roles and responsibilities of involved personnel
• Conduct debrief sessions to evaluate and communicate results
• Recommend process enhancements to achieve improved levels of business continuity
</t>
  </si>
  <si>
    <t>ICT-SNA-6002-1.1</t>
  </si>
  <si>
    <t>Define the optimal business continuity strategy and objectives for business continuity and contingency plans.</t>
  </si>
  <si>
    <t xml:space="preserve">• Regulatory requirements and industry best practices for business continuity strategy and plans
• Potential risks and impact analysis of disruptions vis-a-vis costs of business continuity and contingency plans and procedures
• Information Systems or Information Technology Systems  business continuity strategies
• Industry standards for continuity assessment benchmarks
• Implications of business continuity test results on the business
</t>
  </si>
  <si>
    <t xml:space="preserve">• Define the organisation's key objectives and direction for business continuity and contingency plans, based on a synthesis of organisational needs, industry best practices and regulatory standards
• Evaluate critical risks associated with key components of business operations to determine priority areas for review and enhancement
• Chart the organisation's desired business continuity strategy
• Analyse resource requirements to achieve the desired level of business continuity to determine optimal cost-benefit trade off for approval by senior management 
• Establish continuity assessment benchmarks to ensure that plans are relevant, adequate and closely aligned with the organisation's needs and priorities
• Review overall results of business continuity exercises and success of contingency plans, to determine implications on the business
• Approve process enhancements and initiatives to achieve desired levels of business continuity
</t>
  </si>
  <si>
    <t>Identify and evaluate digitisation and innovative business opportunities provided by new advancements in information and communication technology to establish new services or businesses to bridge the physical and digital worlds</t>
  </si>
  <si>
    <t>ICT-SNA-4003-1.1</t>
  </si>
  <si>
    <t xml:space="preserve">Explore opportunities for business innovation and reform, and lead the implementation of innovative business initiatives. </t>
  </si>
  <si>
    <t xml:space="preserve">• New and emerging innovative business processes / models deployed in the industry
• Concept and principles of digitisation
• Factors to consider to assess the viability of business innovation for a given organisation context 
• Success factors for implementation of business innovation
</t>
  </si>
  <si>
    <t xml:space="preserve">• Compare current business model for the organisation with the other business models in the industry
• Explore potential opportunities for business innovation to be introduced within the organisation
• Identify ways in which digitisation can be applied to the business
• Conduct feasibility analysis and weigh the costs-benefits of potential business innovation opportunities
• Implement business innovation processes in line with a defined action plan
</t>
  </si>
  <si>
    <t>ICT-SNA-5003-1.1</t>
  </si>
  <si>
    <t>Prioritise business innovation opportunities and design digital architectures and processes to facilitate the creation of an innovative business environment.</t>
  </si>
  <si>
    <t xml:space="preserve">• Current and emerging industry-accepted technology services and business models
• The organisation’s operating context, business priorities, domain and environment
• Business planning process and methodologies relating to business innovation
• Application of digitisation to the business
• Best practices in implementation process of business innovation
• Legal, ethical and security issues relating to implementation of business innovation
</t>
  </si>
  <si>
    <t xml:space="preserve">• Investigate business strategies to identify business opportunities
• Evaluate opportunities for viability, applicability to the organisation and compatibility with business goals and objectives
• Design digital architectures to structure the application of digital technologies to different parts of the business
• Develop a viable action plan to implement the business innovation processes, in accordance with the organisation's business strategies
• Manage business innovation to review success of integration with the organisation's business strategies
• Facilitate information flow among key stakeholders to empower sharing and development of innovative ideas
</t>
  </si>
  <si>
    <t>ICT-SNA-6003-1.1</t>
  </si>
  <si>
    <t>Inspire a culture of business and digital innovation within and beyond the organisation.</t>
  </si>
  <si>
    <t xml:space="preserve">• New and emerging trends in digitisation and business innovation strategies
• Current and future operating context and key priorities of the business
• Critical business considerations for assessment of proposed innovation and its potential implications
• Performance measurement techniques 
• Key business performance indicators in relation to process innovation and changes 
• Best practices and techniques in organisation culture change and transformation
</t>
  </si>
  <si>
    <t xml:space="preserve">• Inspire a culture and mind-set of digital innovation within and beyond the organisation
• Investigate business strategies to leverage on business opportunities for innovation and reform 
• Establish strategies to monitor and evaluate performance of current systems and processes
• Review trends, opportunities and high-priority process changes for relevance to the organisation
• Approve ideas for innovation and continuous improvement 
• Inspire business process transformation, driven by business requirements and industry developments
• Maintain oversight of performance reports and variance for all key result areas of the organisation, in relation to current and future business imperatives
• Create an organisational environment for continuous improvement and innovation
• Establish objectives, measures and communication plans to guide implementation of processes for continuous improvement and innovation
</t>
  </si>
  <si>
    <t>Analyse business processes and workflows within the organisation and identification of new approaches to completely redesign business activities or optimise performance, quality and speed of services or processes. This includes the exploration of automating and streamlining processes, evaluation of associated costs and benefits of redesigning business processes, as well as the identification of the potential impact and the change management activities and resources required</t>
  </si>
  <si>
    <t>ICT-SNA-4004-1.1</t>
  </si>
  <si>
    <t xml:space="preserve">Evaluate business processes and workflows, and develop a business process re-engineering plan. </t>
  </si>
  <si>
    <t xml:space="preserve">• Business process analysis and assessment
• Business process plan development 
• Business process evaluation and workflow analysis
• Strengths, weaknesses, opportunities and threats (SWOT) analysis
• Performance standard setting
</t>
  </si>
  <si>
    <t xml:space="preserve">• Business case preparation
• Business process re-engineering cycle
• Business process creation and re-design
• Change and transition management
• Principles and techniques in the evaluation of processes
</t>
  </si>
  <si>
    <t>ICT-SNA-5004-1.1</t>
  </si>
  <si>
    <t xml:space="preserve">Establish a business process re-engineering strategy, determining the processes to be re-engineered and significantly redefining process flows. </t>
  </si>
  <si>
    <t xml:space="preserve">• Evaluate business processes and perform a SWOT analysis of workflows in the organisation
• Evaluate suitability of alternative processes and solutions
• Drive enhancements and modifications to existing processes, leveraging technology and industry best practices
• Draft a business process re-engineering (BPR) strategy and plan, detailing action steps and impact on various business units and stakeholders
• Detail performance standards for new processes based on BPR plan and goals
• Lead implementation and roll-out of BPR strategy according to the plan, utilising allocated resources
• Monitor new processes to measure performance levels and impact
</t>
  </si>
  <si>
    <t xml:space="preserve">• Prioritise processes based on boundaries, stakeholders and strategic importance of each process
• Determine high priority processes to re-engineer considering potential costs and gains to the business
• Redefine process flows to yield significant organisational benefits
• Establish a business process re-engineering (BPR) strategy and plan, ensuring clarity of purpose and alignment with business strategy
• Articulate key goals, objectives and performance indicators to assess success of re-engineered processes 
• Determine allocation of resources for  implementation and process change management activities
• Manage long-term, continuous refinement of internal business processes 
</t>
  </si>
  <si>
    <t>Forecast and assess existing and potential IT risks which impact the operation and/or profitability to the business as well as the development and roll out company-wide strategies and processes to mitigate risks, minimise their impact or effectively manage such business risks</t>
  </si>
  <si>
    <t>ICT-SNA-3005-1.1</t>
  </si>
  <si>
    <t>Identify risks and their business impact and propose measures to manage risks.</t>
  </si>
  <si>
    <t xml:space="preserve">• Basic risk identification and assessment techniques
• Internal protocols, past solutions and widely-known best practices in risk management or prevention
• Risk management measures and implementation steps
</t>
  </si>
  <si>
    <t xml:space="preserve">• Identify risks and conduct risk assessment on their business impact
• Highlight red flags and other key findings in risk assessment report
• Propose processes and action steps to address risks with reference to internal protocols, past solutions or external best practices
• Explain risk management measures to particular functional areas or Business Units (BU), to gain buy-in and ensure understanding
• Propose enhancements to risk countermeasures and contingency plans
</t>
  </si>
  <si>
    <t>ICT-SNA-4005-1.1</t>
  </si>
  <si>
    <t>Assess current and potential risks within a defined functional  area, and develop risk countermeasures and contingency plans.</t>
  </si>
  <si>
    <t xml:space="preserve">• Risk identification and assessment techniques for a functional area
• Risk assessment report development
• Complex or advanced methods to address risks and minimise their impact
• Implementation considerations and rationale for risk management processes
• Features and applicability of risk countermeasures and contingency plans
</t>
  </si>
  <si>
    <t xml:space="preserve">• Lead the assessment of current and potential risks within a defined functional or technical area of business
• Develop a risk assessment report, highlighting key areas for improvement
• Recommend possible solutions, plans and initiatives to address risks and minimise their impact on business operations
• Implement risk management processes and procedures for particular functional area or BU, ensuring that relevant parties are familiar with the tools, techniques and activities involved
• Develop risk countermeasures and contingency plans, and evaluate their viability and effectiveness for the business function
</t>
  </si>
  <si>
    <t>ICT-SNA-5005-1.1</t>
  </si>
  <si>
    <t>Critically evaluate, review and drive organisation-wide risk mitigation and management initiatives.</t>
  </si>
  <si>
    <t xml:space="preserve">• Risk identification and assessment techniques for the organisation
• Potential impact of current and future risks
• Key considerations for evaluating risk mitigation and management initiatives
• Industry best practices in risk countermeasures and contingency plans
</t>
  </si>
  <si>
    <t xml:space="preserve">• Lead identification and assessment of current and future risks to the overall business
• Evaluate potential business impact of risks
• Evaluate, organisation-wide risk mitigation and management initiatives
• Develop implementation plan for organisation-wide risk management processes and procedures
• Integrate knowledge of industry best practices and organisation's context to guide the development of risk countermeasures and contingency plans
</t>
  </si>
  <si>
    <t>ICT-SNA-6005-1.1</t>
  </si>
  <si>
    <t>Anticipate emerging threats and potential risks, and define the overarching risk management strategy for the business.</t>
  </si>
  <si>
    <t xml:space="preserve">• Industry standards in risk management
• Emerging trends in potential risks faced by organisations
• Strategic roadmap development
• Prioritisation considerations for current and potential risks
</t>
  </si>
  <si>
    <t xml:space="preserve">• Define overarching risk management strategy and direction, based on business priorities and in line with industry standards and regulations
• Anticipate potential risks to the business based on emerging trends and threats in the industry or related sectors
• Establish a long term strategic roadmap for addressing existing and potential risks arising from business operations and developments
• Prioritise existing and potential risks to the business, based on business priorities and future strategic direction
• Set guiding principles for the development of risk countermeasures and contingency plans, with reference to industry best practices
</t>
  </si>
  <si>
    <t>Plan and systematic execution of processes to facilitate the transition of individuals, teams and organisations to a desired end state in a manner that is seamless, sustainable and aligned with business objectives. This includes the redirection of resources, business processes, finances and operating models, as well as stakeholder engagement to facilitate implementation and maximise adoption</t>
  </si>
  <si>
    <t>ICT-SNA-3006-1.1</t>
  </si>
  <si>
    <t>Apply change control procedures in work processes, assess impact of change and develop communications to prepare stakeholders for the change.</t>
  </si>
  <si>
    <t xml:space="preserve">• Change control procedures
• Costs and resources required for basic changes
• Impact of changes to employees
• Key performance benchmarks or indicators of success
</t>
  </si>
  <si>
    <t xml:space="preserve">• Apply change control procedures in regular work processes based on endorsed changes
• Provide suggestions for tweaks to business processes or operations to support changes and transitions effectively
• Identify impact of change to employees and stakeholders
• Develop communication materials to inform and educate affected employees and stakeholders
• Identify associated costs and resources required to facilitate basic, small-scale changes
• Document change impact on workplace performance and processes, against key performance benchmarks or success indicators
</t>
  </si>
  <si>
    <t>ICT-SNA-4006-1.1</t>
  </si>
  <si>
    <t xml:space="preserve">Recommend business activities required to integrate and roll out new changes and drive the execution of change control procedures, engaging stakeholders in the process. </t>
  </si>
  <si>
    <t xml:space="preserve">• Change implementation plans and procedures
• Impact of changes on business activities and processes
• Resources required to roll out changes effectively
• Assessment of change performance against benchmarks
</t>
  </si>
  <si>
    <t xml:space="preserve">• Drive execution of change control procedures based on an implementation plan for endorsed change requests
• Identify business activities or processes required to integrate and roll out new changes in the business environment
• Analyse resources and cost-impact of changes, highlighting where people, resources or finances need to be redirected
• Deliver communications to engage and seek the buy-in of affected employees of the change
• Deliver training to equip affected employees to manage change and change impact
• Identify potential pitfalls, obstacles or challenges to smooth adoption and implementation of changes
• Assess change performance against new key performance benchmarks
• Implement follow-up actions to address any change performance issues 
</t>
  </si>
  <si>
    <t>ICT-SNA-5006-1.1</t>
  </si>
  <si>
    <t>Develop business readiness plan and direct business activities, processes and resources to facilitate changes and transitions, and plan change control procedures for IT initiatives.</t>
  </si>
  <si>
    <t xml:space="preserve">• Change control procedure development
• Business readiness assessment and planning
• Resource management for complex changes and transitions
• Critical stakeholders and touchpoints for change initiatives
</t>
  </si>
  <si>
    <t xml:space="preserve">• Articulate the purpose and reasons for a significant change
• Plan change control procedures for IT initiatives across the organisation
• Develop business readiness plan, considering the resources, elements, capabilities and activities required for effective, smooth transition
• Determine readiness level of business users for upcoming changes and identify readiness gaps
• Plan a series of engagement activities to secure stakeholder commitment to the success of change implementation before introducing the change
• Drive stakeholder education or training initiatives to build internal capability and change readiness
• Direct internal resources, to facilitate the move to the desired end state of the change
• Maintain oversight of change performance against set goals and benchmarks post-implementation
</t>
  </si>
  <si>
    <t>ICT-SNA-6006-1.1</t>
  </si>
  <si>
    <t>Establish the organisation's change management strategy, define key success indicators, and inspire shared commitment to the change.</t>
  </si>
  <si>
    <t xml:space="preserve">• Change management frameworks
• Industry best practices in change management
• Selection of key performance benchmarks and success indicators for change initiatives
• Components and steps to design effective change implementation plan
• Strategic resource management and allocation for change initiatives
• Critical stakeholder engagement messages
</t>
  </si>
  <si>
    <t xml:space="preserve">• Establish the organisation's change management strategy and policies with reference to appropriate frameworks, industry best practices and business requirements
• Define vision and objectives for organisation-wide change
• Determine key performance benchmarks and change success indicators
• Maintain a business perspective on how change initiatives are integrated into the business, considering potential impact on business cycles, stakeholders and operations
• Orchestrate the organisation toward desired objectives and end state of a change or transition
• Design strategic implementation plan, covering all business activities, key personnel and resources required to prepare the organisation for an IT change or transition
• Outline key stakeholder engagement messages to be communicated throughout the change process to generate shared commitment to and ownership of the change
• Approve finance usage to support transitions
• Ensure that the required internal and external resources are acquired, in place, and of sufficient quantity and quality to facilitate the change
</t>
  </si>
  <si>
    <t>Develop cyber risk assessment and treatment techniques that can effectively pre-empt and identify significant security loopholes and weaknesses, demonstration of the business risks associated with these loopholes and provision of risk treatment and prioritisation strategies to effectively address the cyber-related risks, threats and vulnerabilities identified to ensure appropriate levels of protection, confidentiality, integrity and privacy in alignment with the security framework</t>
  </si>
  <si>
    <t>ICT-SNA-4007-1.1</t>
  </si>
  <si>
    <t>Develop cyber risk assessment techniques and roll-out endorsed  measures to address identified cyber security risks, threats and vulnerabilities.</t>
  </si>
  <si>
    <t xml:space="preserve">• Cyber risk assessment techniques
• Security risks, threats and vulnerabilities
• Possible treatments of security risks, threats and vulnerabilities
• Required levels of confidentiality, integrity, privacy and personal data protection as well as privacy technologies
</t>
  </si>
  <si>
    <t xml:space="preserve">• Develop cyber risk assessment techniques to identify security loopholes and weaknesses in the business
• Design cyber risk assessments by consolidating insights from  the business and various functions
• Identify cyber security risks, threats and vulnerabilities, and their impact on the organisation
• Identify possible treatments for cyber risks, threats and vulnerabilities identified
• Implement endorsed treatment and measures to address security gaps 
</t>
  </si>
  <si>
    <t>ICT-SNA-5007-1.1</t>
  </si>
  <si>
    <t>Assess and direct enhancements to cyber risk assessment techniques, and develop strategies to address cyber security loopholes.</t>
  </si>
  <si>
    <t xml:space="preserve">• Design of cyber risk assessment techniques
• Projection of cyber security risks, threats and vulnerabilities
• Key requirements and objectives of various cyber risk assessments
• Pros and cons of various treatment approaches
• Business risks and implications from cyber security loopholes
</t>
  </si>
  <si>
    <t xml:space="preserve">• Guide the development of cyber risk assessment techniques
• Pre-empt risks, vulnerabilities and threats across organisation policies, processes and defences 
• Evaluate effectiveness of current cyber risk assessment techniques 
• Direct improvements or modifications to vulnerability assessment techniques in view of emerging security risks and threats
• Lead the implementation of cyber risk assessment activities throughout organisation, ensuring alignment with organisation's policies and principles
• Analyse cybersecurity loopholes identified and project business risk and impact to the organisation
• Evaluate options and decide on suitable treatment of cyber risks, threats and vulnerabilities 
• Develop strategies to address loopholes and ensure appropriate levels of protection, confidentiality, integrity and personal data protection
</t>
  </si>
  <si>
    <t>ICT-SNA-6007-1.1</t>
  </si>
  <si>
    <t>Evaluate the readiness and robustness of the organisation's cyber security defences, and authorise cyber risk assessment activities.</t>
  </si>
  <si>
    <t xml:space="preserve">• Key business implications of cyber risk assessment and testing policies
• Evolving security landscape and emerging cyber security threats
• Measures of organisational readiness against threats
• Assessment of potential business risks from security loopholes
</t>
  </si>
  <si>
    <t xml:space="preserve">• Establish organisation's position and strategy for assessing and managing cyber risk
• Determine security testing policies and authorise the management of all testing activities within the organisation 
• Articulate implications of potential cyber threats on requirements of organisational readiness and assessment techniques
• Weigh potential business risks associated with cyber security risks, threats and vulnerabilities surfaced 
• Assess overall strength of the organisation's existing defences in light of evolving internal and external security landscape
• Endorse strategies to effectively address the security risks, threats and vulnerabilities identified and evaluate potential costs to the organisation to implement the strategies
</t>
  </si>
  <si>
    <t>Develop and implement guidelines, laws, and regulations across the organisation for the handling of data at various stages in its lifecycle as well as the provision of advice on proper data handling and resolution of data breaches in a range of complex, ambiguous or multi-faceted contexts</t>
  </si>
  <si>
    <t>ICT-SNA-4008-1.1</t>
  </si>
  <si>
    <t>Implement guidelines, laws, statutes and regulations on appropriate handling of data at various stages in their lifecycle, and monitor compliance with data policies.</t>
  </si>
  <si>
    <t xml:space="preserve">• Data and privacy policies, laws and regulations
• Different stages in the data lifecycle
• Standard practices for proper data handling
• Required approvals for data handling at different stages
• Relevant ethical guidelines in the Infocomm Technology (ICT) industry
• Indicators of a data breach
</t>
  </si>
  <si>
    <t xml:space="preserve">• Roll out data guidelines, laws, statutes and regulations within the organisation
• Develop detailed guides on how to appropriately handle data throughout its lifecycle
• Communicate internal standards for information life-cycle management to employees
• Obtain necessary approvals when gathering, handling, processing, storing and using data
• Oversee transfer of data within the organisation
• Monitor compliance with data policies, workflows and rules
• Investigate data breaches
</t>
  </si>
  <si>
    <t>ICT-SNA-5008-1.1</t>
  </si>
  <si>
    <t>Develop organisation practices and standards for handling data throughout their lifecycle, resolve breaches, and oversee transfer of data between organisations.</t>
  </si>
  <si>
    <t xml:space="preserve">• Organisation's perspective on fundamental IT and data principles
• Impact of poor data quality and practices on the business
• Strategies to mitigate poor data practices
• Legal parameters or business implications of data handling 
• Underlying ethical principles governing data handling practices
• Privacy laws in a range of organisations, and similarities or differences from own organisation
• Possible treatment of data breaches
</t>
  </si>
  <si>
    <t xml:space="preserve">• Develop organisation practices for handling the lifecycle of data
• Develop internal standards to guide data capture and validation, access, usage, masking, storage, archival and retention
• Initiate process and programmes to mitigate business risk of poor data quality and practices
• Clarify ethically questionable situations at various stages of the data or information life cycle
• Oversee transfer of data between organisations governed by the same privacy laws
• Anticipate legal implications of data handling processes
• Resolve data breaches
</t>
  </si>
  <si>
    <t>ICT-SNA-6008-1.1</t>
  </si>
  <si>
    <t>Establish policies for data security and usage, facilitate industry consensus around data ethics, and provide expert advice on data transfer across geographies.</t>
  </si>
  <si>
    <t xml:space="preserve">• Industry developments and emerging issues in IT and data ethics
• Internal data policy development process and consideration
• Categories of critical data and corresponding levels of accountability and security required
• Relationship between data handling and business value
• Different data privacy laws and policies in different countries or regions
• Wider implications of ethical laws, policies and regulations in the ICT industry
</t>
  </si>
  <si>
    <t xml:space="preserve">• Establish enterprise-wide policies and key principles for data security and usage
• Establish policies to define ownership and accountabilities for the quality and security of critical data
• Identify impact of various stages of the data lifecycle on business value
• Provide expert advice on data handling and management strategies in ambiguous or complex situations
• Oversee transfer of data across different countries or regions governed by different data privacy laws
• Facilitate industry consensus around technology and data ethics and regulations
• Chart direction and strategy on ethical issues relating to information technology and data usage
</t>
  </si>
  <si>
    <t>Data Strategy</t>
  </si>
  <si>
    <t>Develop a robust and coherent data strategy and support architectures, policies, practices and procedures that enable the organisation to manage and utilise data in an effective manner. This includes introduction of innovative ways of organising, managing and integrating the data of the organisation to ensure their viability and ability to drive business value. It also includes the setting of information storage, sharing, handling and usage protocols to support alignment with relevant legislation and business strategies</t>
  </si>
  <si>
    <t>ICT-SNA-4009-1.1</t>
  </si>
  <si>
    <t xml:space="preserve">Develop data management structures and recommend policies, processes and tools for effective data storage, handling and utilisation.  </t>
  </si>
  <si>
    <t xml:space="preserve">• Data management structures
• Information handling approaches
• Data management standards and tools
• Typical protocols in information asset management
• Internal and external information management guidelines and rules
</t>
  </si>
  <si>
    <t xml:space="preserve">• Define data management structures to align and streamline processes of data ownership, retrieval, combination and usage
• Plan processes for effective data storage, sharing and utilisation within the organisation
• Update policy, standards and procedures on data management for compliance with relevant legislation
• Introduce relevant standards and tools that can be applied to the management and treatment of critical data
• Identify gaps, inefficiencies and potential risks in existing data management processes
• Propose enhancements or modifications to data handling procedures
• Establish internal processes to monitor compliance of information or data handling and access requests with approved procedures
• Provide ongoing advice to ensure proper adoption of and adherence to data policies and information architectures
</t>
  </si>
  <si>
    <t>ICT-SNA-5009-1.1</t>
  </si>
  <si>
    <t>Establish data management strategies to extract maximum value from information assets and support decision-making and business processes.</t>
  </si>
  <si>
    <t xml:space="preserve">• Data architecture design and formulation
• Information or data flows of a business
• Data structure design
• Types of information assets and their business value
• Data management approaches and frameworks, and their pros and cons
• Existing, new and revised internal and external information regulation policies and
• requirements
Knowledge of a specific industry domain
</t>
  </si>
  <si>
    <t xml:space="preserve">• Establish data standards, internal processes and structures to enable the organisation to maximise value from data and information assets
• Direct the capturing, retention and utilisation of critical data
• Oversee the organisation's data architecture, including the monitoring and management of data flows 
• Manage usage of various forms of data to support decision-making and business processes
• Anticipate the current and future information lifecycle needs of an organisation
• Establish the organisation's data management strategy
• Develop corporate Standard Operating Procedures (SOP), protocols and standards for data management, sourcing, handling and treatment
• Establish guidelines for effective data storage, sharing and publishing within the organisation
</t>
  </si>
  <si>
    <t>ICT-SNA-6009-1.1</t>
  </si>
  <si>
    <t>Define a coherent data strategy and spearhead new approaches to enrich, synthesise and apply data, to maximise the value of data as a critical business asset and driver.</t>
  </si>
  <si>
    <t xml:space="preserve">• Key considerations and components of a data strategy
• Principles of data architecture design
• Industry standards and best practices in enterprise-level data governance, control and policies
• Internal and external data regulations in relation to customers, ownership and usage
• Principles and techniques of data exploitation and utilisation
• Relevance and application of Internet of Things concept
• In-depth knowledge of a specific industry domain, and related industries
</t>
  </si>
  <si>
    <t xml:space="preserve">• Establish a coherent data and analytics strategy, determining the use of new, existing and legacy information assets
• Define the kinds of data the organisation should capture, retain and utilise
• Create the processes and systems required to capture, retain and utilise critical data 
• Articulate the strategic value of data in the organisation and its role as a critical business asset and driver
• Design the overarching data architecture for the organisation, including the definition of data flows and principles of data governance 
• Lead strategic utilisation and exploitation of data assets to generate business value for the organisation
• Spearhead new strategies and approaches to enrich, fuse or synthesise data
• Establish bird's eye view of data connections across and beyond the organisation
• Chart direction on the integration and synthesis of different data pieces to draw trends and representations
• Ensure alignment of information management strategy with business direction, considering evolving business risks and potential liabilities
</t>
  </si>
  <si>
    <t>Develop and implement internal policies, processes and arrangements to guide and enable the prompt recovery of critical IT infrastructure and systems following a crisis or disaster. This includes monitoring the efficiency and effectiveness of response to significant incidents or disruptions and reviewing the organisation's disaster recovery plan and processes</t>
  </si>
  <si>
    <t>ICT-SNA-4010-1.1</t>
  </si>
  <si>
    <t>Identify and implement recovery solutions to support disaster recovery strategies.</t>
  </si>
  <si>
    <t xml:space="preserve">• Potential disasters or crises impacting IT processes or services
• Considerations for setting Recovery Time Objective (RTO) and Recovery Point Objective (RPO)
• Disaster recovery processes, action steps and options 
</t>
  </si>
  <si>
    <t xml:space="preserve">• Demonstrate awareness of commonly-encountered disasters, crises or exigencies
• Analyse key business functions and operational requirements to recommend RTO and RPO of critical systems and processes
• Develop safeguards and solutions alternate facilities, manual procedures, data centre recovery and back up processes to support disaster recovery strategies 
• Test out disaster recovery plans, and resolve operational issues that surface
• Implement appropriate processes, systems and tools to ensure efficient recovery of critical IT infrastructure and systems following a disaster
• Monitor outcomes of disaster recovery plan against key performance benchmarks 
• Implement follow-up actions  to enhance effectiveness of  disaster recovery processes
</t>
  </si>
  <si>
    <t>ICT-SNA-5010-1.1</t>
  </si>
  <si>
    <t>Design a disaster recovery plan and review recommendations for alternate solutions and recovery or back up procedures.</t>
  </si>
  <si>
    <t xml:space="preserve">• Trends in disasters, crises or emergencies that may impact business IT processes
• Optimisation of RTO and RPO
• Requirements for development of a disaster recovery plan
• Pros, cons and considerations to evaluate recommended disaster recovery processes or options
• Quality assurance standards for disaster recovery management
</t>
  </si>
  <si>
    <t xml:space="preserve">• Identify current trends in disasters, crises or exigencies that can impact business IT processes
• Translate disaster recovery strategy into recovery plans for facilities, supply, user records, technical software and hardware, and data
• Design a disaster recovery plan with clear objectives, scope, elements and optimal RTO and RPO parameters, as well as defined roles and responsibilities
• Oversee the testing of disaster recovery plans and identify areas for enhancement
• Review recommendations for mitigating safeguards and alternate solutions according to internal disaster recovery guidelines
• Establish quality assurance method for disaster plan, using regulatory guidelines and key performance benchmarks
• Review disaster recovery plans and   processes to recommend process enhancements or system changes to improve overall effectiveness
</t>
  </si>
  <si>
    <t>ICT-SNA-6010-1.1</t>
  </si>
  <si>
    <t>Anticipate future needs of the organisation's IT infrastructure, and apply relevant global standards to the organisation's disaster recovery strategy, policies and guidelines.</t>
  </si>
  <si>
    <t xml:space="preserve">• Projected trends or potential future disasters
• Future IT infrastructure needs
• Global and industry standards for disaster recovery policies, regulations and best practices
• Performance benchmarking standards for disaster recovery plans
</t>
  </si>
  <si>
    <t xml:space="preserve">• Anticipate potential disasters or crises, and future needs of the organisation's IT infrastructure
• Incorporate suitable global standards in the development of disaster recovery strategy, policies and guidelines
• Determine cost-effective recovery strategies, emphasizing recovery priorities for the business
• Approve the disaster recovery plan, ensuring alignment of RTO, RPO, and supply, user, technical and data recovery processes with the organisation's disaster recovery policies and benchmarks
• Develop key performance benchmarks to measure the effectiveness and efficiency of disaster recovery plan 
• Establish post-disaster assessment protocols to review disaster recovery effectiveness, and maintain oversight of results
</t>
  </si>
  <si>
    <t>Monitor and integrate emerging technology trends and developments, structured data gathering for the identification of new and emerging technological products, services and techniques. In addition, the performance of cost-benefit analysis and evaluation of their relevance, viability, sustainability and potential value add to the business</t>
  </si>
  <si>
    <t>ICT-SNA-3011-1.1</t>
  </si>
  <si>
    <t>Conduct research and identify opportunities for new and emerging technology to support the business.</t>
  </si>
  <si>
    <t xml:space="preserve">• Market scanning and research techniques for emerging technology
• Similar or relevant industries
• New technologies and IT products and services in the market
• Typical business process flows
</t>
  </si>
  <si>
    <t xml:space="preserve">• Explore relevance of technologies or IT processes in use and under development in other industry sectors
• Conduct research on new technologies
• Assess potential of emerging technologies to address challenges or enhance processes within the organisation
• Identify processes that will be improved by the application of new and emerging technologies and approaches
• Put forth recommendations or options of technology models that offer process improvement
</t>
  </si>
  <si>
    <t>ICT-SNA-4011-1.1</t>
  </si>
  <si>
    <t xml:space="preserve">Evaluate new and emerging technology and trends against the organisational needs and processes. </t>
  </si>
  <si>
    <t xml:space="preserve">• Current industry and technology information sources
• Industry-accepted hardware and software products
• Emerging trends in technological products and services in the IT industry
• Cost-benefit analysis and evaluation methods for assessing new technologies
• Business process flows and interdependencies
</t>
  </si>
  <si>
    <t xml:space="preserve">• Determine the suitable sources and relevant sectors or industries to explore new technologies in detail
• Monitor the market to keep abreast of new technologies that will impact the ICT market
• Evaluate emerging technology against the existing business needs and infrastructure in a nimble and iterative manner
• Review market research and validate the new technologies against the organisational needs 
• Provide recommendations with strong rationale for the outcome of the evaluation
• Communicate with external partners to obtain and explore emerging technologies
</t>
  </si>
  <si>
    <t>ICT-SNA-5011-1.1</t>
  </si>
  <si>
    <t>Establish internal structures and processes to guide the exploration, integration and evaluation of new technologies.</t>
  </si>
  <si>
    <t xml:space="preserve">• Key sources of information on new technologies in adjacent, competing or relevant industries
• Risk analysis of the new technologies, and implications on legal, ethical or security dimensions of the business
• Change management and implementation considerations relating to introduction of new technologies
• Business priorities, planning, value chain and key processes
• Current and future impact analysis
</t>
  </si>
  <si>
    <t xml:space="preserve">• Lead the identification and evaluation of new and emerging technologies, techniques and models
• Decipher impact of new and emerging technologies on business operations
• Experiment with the integration of new and emerging technology into the existing business context
• Establish internal processes and guidelines to facilitate the research on and evaluation of new technologies
• Establish organisational need and selection criteria for new technologies
• Articulate the business considerations and parameters relating to the adoption of new technologies
• Manage collaborations with external partners to gain access to and explore emerging technologies
</t>
  </si>
  <si>
    <t>ICT-SNA-6011-1.1</t>
  </si>
  <si>
    <t xml:space="preserve">Establish an emerging technology strategy and spearhead organisational norms to synthesise and leverage new technologies and trends to propel business growth. </t>
  </si>
  <si>
    <t xml:space="preserve">• Critical elements of an emerging technology blueprint
• Short and long term impact of new and emerging technologies
• Trends and developments in adjacent industries
• Potential impact and disruptions to process norms in the Infocomm Technology (ICT) industry or field
• Strategic partnership and alliance development
</t>
  </si>
  <si>
    <t xml:space="preserve">• Develop an emerging technology strategy and blueprint
• Harness new technologies and trends in moulding business strategy
• Decipher the impact of emerging technology on the ICT industry or field
• Establish organisational norms of evaluating emerging technologies in a rapid, nimble and iterative manner
• Synthesise different emerging technologies and trends into initiatives or products that propel business growth
• Establish alliances to facilitate emerging technology exploration across organisations
• Build strategic partnerships with organisations and suppliers to optimise access to new and emerging technology 
• Create thought leadership around emerging technologies and their impact
</t>
  </si>
  <si>
    <t>Operationalise a business strategy on the planning and development of business structures and models to facilitate the evolution of a business to its desired future state.  This involves the review and prioritisation of market trends, evaluation of alternative strategies, as well as the strategic evaluation and utilisation of enterprise capability and technology to support business requirements</t>
  </si>
  <si>
    <t>ICT-SNA-4012-1.1</t>
  </si>
  <si>
    <t>Articulate impact of trends and alternative strategies on enterprise architecture, and develop action plans to support the transition to the desired future state.</t>
  </si>
  <si>
    <t xml:space="preserve">• Fundamental concepts of an enterprise architecture
• Industry trends and alternative business strategies 
• Principles and techniques in project planning and management
• Best practices of implementing business unit action plans
</t>
  </si>
  <si>
    <t xml:space="preserve">• Business strategy formulation and planning
• Best practices and methodologies in enterprise architecture development
• SWOT analysis for business transformation initiatives
• Enterprise architecture metrics
• Sustainability assessment of enterprise architecture
• Strategic resource management
</t>
  </si>
  <si>
    <t>ICT-SNA-5012-1.1</t>
  </si>
  <si>
    <t xml:space="preserve">Design business architecture blueprint and frameworks to achieve the desired future state, and attain enterprise resources to facilitate the transition. </t>
  </si>
  <si>
    <t xml:space="preserve">• Elements of an enterprise structure including capabilities, governance structure and business processes
• Gap analysis
• Business case creation 
• Components of an enterprise architecture blueprint
• Techniques for blueprint design and development
• Business architecture modelling techniques
Return on Investment (ROI) analysis
</t>
  </si>
  <si>
    <t xml:space="preserve">• Evaluate market trends in the industry or adjacent industries, including evolving customer needs and competitor offerings
• Analyse gaps between current and target business architectures
• Develop a business case for a new or enhanced enterprise strategy
• Recommend a best-fit framework, processes and structures to support the transition toward target architecture
• Develop and refine business architecture blueprints based on feedback from critical stakeholders
• Spearhead processes for architecture compliance, exceptions, vitality and communications
• Drive processes to supplement organisation resources and technology to support the business strategy
• Evaluate business outcomes and ROI of enterprise strategy
</t>
  </si>
  <si>
    <t>ICT-SNA-6012-1.1</t>
  </si>
  <si>
    <t>Envision and lead the development of a future-ready enterprise architecture, and strategically manage resources and capabilities to sustain the evolution of the business.</t>
  </si>
  <si>
    <t xml:space="preserve">• Anticipate industry developments and project future trends and needs of key customers or stakeholders
• Establish an effective and sustainable strategy for the business
• Evaluate the viability of the organisation's architecture against current and projected market trends and
• alternative strategies
Formulate vision for how new business strategy can fulfil stakeholder needs and priorities
• Project and weigh current or future costs and value added by new business initiatives
• Determine the enterprise architecture and structures required to drive the business strategy
• Define architecture metrics to guide monitoring of the enterprise life cycle
• Utilise current and projected resources to support future business architecture and strategy
</t>
  </si>
  <si>
    <t>Develop a robust strategy and plan for defining and managing a future-ready IT infrastructure, optimising its capacity, availability and synchronisation to enable an organisation's business operations. This involves evaluating infrastructure models and options for infrastructure components, managing infrastructure investments and facilitating the transformation toward the desired future infrastructure model</t>
  </si>
  <si>
    <t>ICT-SNA-4013-1.1</t>
  </si>
  <si>
    <t>Support the development of and implement a strategic IT infrastructure plan, overseeing and synchronising the performance of infrastructure elements.</t>
  </si>
  <si>
    <t xml:space="preserve">• Key elements and components of IT infrastructure
• Current infrastructure, system functionality
Industry standards and expected performance of IT infrastructure
• Infrastructure component performance management and measurement
• Infrastructure plan design and requirements
• Service Level Agreements (SLA) and impact of infrastructure capability
• Types of technological disruptors
</t>
  </si>
  <si>
    <t xml:space="preserve">• Articulate the impact of current state of operations and challenges on the desired IT infrastructure
• Establish processes or mechanisms to ensure proper set up of infrastructure components
• Benchmark current quality and capacity of IT infrastructure against industry standards, IT blueprint for performance and expected organisation requirements
• Monitor capacity and performance indicators on an ongoing basis, and put forth recommendations to refine plan if needed
• Identify technical requirements required to support IT infrastructure
• Draft infrastructure plan including hardware, software, general infrastructure aspects and their specifications
• Maintain oversight of changes and updates to IT infrastructure capabilities and highlight impact on SLAs
</t>
  </si>
  <si>
    <t>ICT-SNA-5013-1.1</t>
  </si>
  <si>
    <t>Develop a robust infrastructure plan and model that is aligned and adaptable to internal business priorities and external trends.</t>
  </si>
  <si>
    <t xml:space="preserve">• Market trends in infrastructure, technology development and various options for managing a business' infrastructure through outsourcing, cloud or  virtualisation
• Principles of technological disruption
• Impact of automation on infrastructure requirements and parameters
• Features and capabilities of infrastructure components and elements
• Infrastructure capacity planning and maximisation techniques
• Interactions and interdependencies among infrastructure components
</t>
  </si>
  <si>
    <t xml:space="preserve">• Evaluate infrastructure gaps and the required transformation to address them
• Develop a business case for various infrastructure models and deployment options
• Anticipate how an organisation's infrastructure will evolve over time with technological trends and developments
• Drive processes to enable adaptation of infrastructure to changing market priorities, strategies and technology
• Develop plans for infrastructure capacity enhancement to support the infrastructure strategy
• Propose resourcing models to support the infrastructure for critical and non-critical business areas
• Define the coverage, interface and topology of infrastructure elements and their components
• Synchronise infrastructure components to ensure stability, reliability and efficiency
</t>
  </si>
  <si>
    <t>ICT-SNA-6013-1.1</t>
  </si>
  <si>
    <t xml:space="preserve">Establish a future-ready infrastructure strategy, spearheading infrastructure change and transformation to the desired future state. </t>
  </si>
  <si>
    <t xml:space="preserve">• Infrastructure strategy development
• Impact of technological disruptors on infrastructure strategy and performance
• Business impact of infrastructure options, models or changes
• Evolution of critical technology trends, and potential impact on business infrastructure decisions
• New and emerging capabilities of various infrastructure components and elements
• Pros and cons of various infrastructure models
• Strategy road-mapping techniques
• Techniques to project future costs and benefits  of infrastructure investments
</t>
  </si>
  <si>
    <t xml:space="preserve">• Make key infrastructure decisions for the business, based on a synthesis of external environment, internal priorities and related areas within the broad IT architecture
• Determine a fit-for-purpose infrastructure strategy for the business
• Develop a long-term roadmap to future-proof the organisation's infrastructure
• Evaluate the viability of new and emerging infrastructure models for the business
• Determine the most suitable infrastructure model/s for the organisation
• Evaluate impact of evolving needs, operating environment and emerging market trends on infrastructure requirements
• Align IT infrastructure investments with the relative importance of business lines, products and services they support
• Endorse resourcing models to drive the infrastructure strategy, in ensuring business viability and sustainability
• Establish sustainable and repeatable processes to facilitate ease of infrastructure transformation and adaptation to changing internal and external environments
</t>
  </si>
  <si>
    <t>Set and monitor IT infrastructure, information, digital services and associated technology. This involves developing policies and practices to govern the organisation's approach toward handling and using IT products and services in order to ensure conformance with regulations and accountability in decision making in alignment with the business strategic plans and service standards</t>
  </si>
  <si>
    <t>ICT-SNA-4014-1.1</t>
  </si>
  <si>
    <t>Develop and implement standard operating procedures based on IT policies and practices, ensuring compliance with standards and regulations.</t>
  </si>
  <si>
    <t xml:space="preserve">• Translate IT policies and practices into practical action steps and operating procedures for respective business units
• Monitor existing IT infrastructure and processes
• Analyse feedback and requirements of internal and external stakeholders with respect to IT policies and processes
• Roll out policies and practices on IT governance
• Implement ethical guidelines, laws, statutes and regulations within the organisation
• Communicate updates, revisions, additions or changes to relevant teams or employees
• Implement checks and periodically monitor the utilisation and handling of IT products and services
</t>
  </si>
  <si>
    <t>ICT-SNA-5014-1.1</t>
  </si>
  <si>
    <t>Develop policies and practices to govern the handling and usage of IT products and services and facilitate communications with governing authorities.</t>
  </si>
  <si>
    <t xml:space="preserve">• Procedures in IT policy setting
• Evolving IT needs and expectations
• Implementation considerations for IT governance structures
• Organisation's perspective on fundamental IT or data ethical principles
• Legal or business implications of ethical ambiguities
</t>
  </si>
  <si>
    <t xml:space="preserve">• Develop policies and practices to govern the handling and usage of IT products and services, in line with set guidelines and objectives
• Project evolving IT needs and expectations of stakeholders 
• Anticipate impact of changing needs and demands on internal policies and practices
• Review effectiveness of existing governance structure, policies and processes 
• Drive implementation of IT governance structures 
• Oversee roll out of new or revised policies and practices, clarifying complex queries
• Facilitate communication between governing authorities, internal or external stakeholders, and the IT organisation
• Educate internal staff on ethical guidelines, laws, statutes and regulations that govern use of information technology and data
• Clarify ethically questionable situations at various stages of the data or information life cycle
</t>
  </si>
  <si>
    <t>ICT-SNA-6014-1.1</t>
  </si>
  <si>
    <t>Establish the IT governance strategy and structure to guide policies and practices, and facilitate industry-wide conversations around technology governance and standards.</t>
  </si>
  <si>
    <t xml:space="preserve">• Emerging trends in IT governance
• Strategic planning for governance structures
• Best practices and principles in managing IT governance
• Industry wide developments and emerging issues in IT and data ethics
• Wider implications of ethical laws, policies and regulations in the Infocomm Technology industry
</t>
  </si>
  <si>
    <t xml:space="preserve">• Determine clear strategic direction to guide the development of IT policies and practices
• Establish objectives for the organisation's IT governance structure, considering evolving IT needs of the business and stakeholders 
• Align the IT governance structures against emerging trends, governance models and service standards in the industry
• Endorse proposed or revised IT policies, practices, ensuring alignment with business priorities
• Facilitate industry consensus around technology and data ethics and regulations
• Spearhead thought leadership on ethical issues relating to information technology and data usage
</t>
  </si>
  <si>
    <t>Develop and review of standard operating procedures as well as service expectations for IT-related activities and processes. This includes the provision of clear guidelines for the organisation to carry out IT-related tasks in a manner that is effective, efficient and consistent with the IT service standards and quality standards of the organisation</t>
  </si>
  <si>
    <t>ICT-SNA-4015-1.1</t>
  </si>
  <si>
    <t>Review current practices of performing IT-related activities, and propose revisions to service standards and protocols.</t>
  </si>
  <si>
    <t xml:space="preserve">• Analysis of internal operating procedures
• Impact  of changes to IT protocols
• Typical documentation and sources for IT standards
</t>
  </si>
  <si>
    <t xml:space="preserve">• Review current practices of performing IT-related activities against the organisation's desired standards and guidelines
• Evaluate relevance of global industry standards to the organisation’s internal standards
• Analyse gaps between current practices and user and business IT requirements
• Propose revisions to IT service standards and protocols based on new directions, so as to enhance efficiency and effectiveness of IT service delivery
• Determine impact of new protocols and procedures on IT protocols
• Maintain policy updates and revisions to operating procedures
• Conduct periodic checks to ensure that day to day IT activities and processes are conducted in line with internal best practices
</t>
  </si>
  <si>
    <t>ICT-SNA-5015-1.1</t>
  </si>
  <si>
    <t>Set guidelines for IT-related activities in alignment with relevant service, quality and global industry standards.</t>
  </si>
  <si>
    <t xml:space="preserve">• Steps in the creation of service protocols
• Impact of revised IT standards on stakeholders or internal processes
• Process of stakeholder engagement to ensure understanding and compliance
</t>
  </si>
  <si>
    <t xml:space="preserve">• Articulate guidelines for the organisation to carry out IT-related activities in alignment with service and quality standards
• Make informed decisions on the applicability of global industry standards to the company's context
• Determine new IT practices based on refinements to organisation's service standards
• Review revisions to practices and service protocols for IT activities
• Define content for materials, handbooks and manuals as well as key messages for stakeholders, in capturing updates to IT standards
• Recommend new policies to regulate updates of operating procedures to users
</t>
  </si>
  <si>
    <t>ICT-SNA-6015-1.1</t>
  </si>
  <si>
    <t>Inspire enhancements and redefine IT standards, in line with the evolving landscape and their impact on service expectations.</t>
  </si>
  <si>
    <t xml:space="preserve">• Impact of consumer demands and trends on service expectations
• Global industry standards and best practices in similar business areas
• Pros and cons of changes or updates to IT policies and processes
</t>
  </si>
  <si>
    <t xml:space="preserve">• Evaluate impact of evolving market trends on service expectations
• Inspire enhancements and redefine IT standards in consideration of emerging industry trends and requirements
• Approve new policies and policy updates to align IT processes with the organisation's desired standards and priorities
</t>
  </si>
  <si>
    <t>Plan, develop and communicate effective inward- and outward-facing IT strategies, solutions and action plans, driven by environment scanning and assessment of the business' future needs and long-term strategic direction. This involves devising internal management strategies and models to support and sustain IT transformations and alignment of IT investments and programmes with the strategy to optimise the business value from IT</t>
  </si>
  <si>
    <t>ICT-SNA-4016-1.1</t>
  </si>
  <si>
    <t xml:space="preserve">Generate insights to support strategic plans, systems and guidelines for IT, and evaluate the potential costs and value of new IT programmes. </t>
  </si>
  <si>
    <t xml:space="preserve">• Objectives of an IT strategic plan
• Concept of sustainable competitive advantage for IT functions or organisations
• IT business models or internal IT management process models, and the process of evaluating their suitability to a given context
• Return on Investment (ROI) and cost-benefit analysis techniques
• Statistical projection techniques to measure potential business value and impact
</t>
  </si>
  <si>
    <t xml:space="preserve">• Identify issues that the strategy planning process should address
• Evaluate the current internal and external environment of the organisation to determine possible gaps and improvement opportunities 
• Analyse relevant information or data to plan for IT business strategies and internal process strategies
• Conduct an initial assessment of various IT business process models or internal process management systems 
• Document the mission, vision, objectives and strategies of the IT organisation
• Propose small-scale IT initiatives or programmes that can enhance business value and yield benefits
• Conduct ROI and cost-benefit analysis on current or potential IT programmes
</t>
  </si>
  <si>
    <t>ICT-SNA-5016-1.1</t>
  </si>
  <si>
    <t>Create an IT strategy, and develop transformation initiatives to meet business requirements and support the modernisation of the IT landscape.</t>
  </si>
  <si>
    <t xml:space="preserve">• Components of a IT strategic plan and parts of the business planning process relevant to the IT function or business
• Evaluation of current system functionality vis-a-vis the strategic environment
• Feasibility and cost-benefit analysis
• Financial and non-financial factors and considerations when evaluating an IT programme
• Predictive modelling and statistical projection techniques
</t>
  </si>
  <si>
    <t xml:space="preserve">• Align the IT organisation’s strategic plan with the industry environment and current organisational goals
• Support the creation and upgrade of the IT organisation's mission, vision, objectives and strategies
• Define IT transformation initiatives that support the modernisation of the IT landscape by the  consolidation of platforms, virtualisation or other state of the art technologies
• Evaluate and prioritise IT improvement opportunities against business needs and projected requirements
• Develop and drive action plans for the key changes or new directions in IT strategy
• Establish a business case for IT investments, based on potential impact on the business
• Drive new IT programmes and processes that yield sustainable benefits and generate value for the organisation 
• Evaluate impact of changes by reviewing IT business process </t>
  </si>
  <si>
    <t>ICT-SNA-6016-1.1</t>
  </si>
  <si>
    <t>Establish future vision and key priorities for the IT organisation based on a projection of industry trends and developments.</t>
  </si>
  <si>
    <t xml:space="preserve">• Strategic planning methodologies, processes and best practices, and supporting sources of information
• Analysis and planning approaches to IT organisation requirements 
• Future needs, trends and operating environments
• Business process analysis techniques to identify and evaluate strengths, weaknesses, opportunities and threats
• Strategic and competitive factors for the IT organisation
• Application of business models, statistical projections and predictive modelling in different contexts
</t>
  </si>
  <si>
    <t xml:space="preserve">• Establish a clear and forward-looking vision for the IT function
• Evaluate industry trends, movements and development, and their alignment with IT organisation's strategic direction
• Project the current and future internal and external environment of the IT organisation so as to assess opportunities and threats
• Set strategic direction and objectives that aligns IT organisation strategy with business goals 
• Modernise the IT landscape and chart future-focused key transformation initiatives  
• Align business decisions on technology investments to the organisation's strategic priorities
• Prioritise current and potential IT programmes in relation to current and future resources and benefits
</t>
  </si>
  <si>
    <t>Manage systematically the IT investments, projects, services and activities within a company, in line with business objectives and priorities. This involves the development of a framework to evaluate potential costs and benefits and make key decisions about IT investments, internal allocation and utilisation of IT resources and/or assets and any changes to IT processes or services offered</t>
  </si>
  <si>
    <t>ICT-SNA-4017-1.1</t>
  </si>
  <si>
    <t xml:space="preserve">Develop IT project plans and analyse their costs and benefits, based on the portfolio objectives and framework. </t>
  </si>
  <si>
    <t xml:space="preserve">• IT project planning
• Cost-benefit analysis
• IT project implementation strategies and best practices
• Resource management
• Analysis and assessment techniques for IT process effectiveness
</t>
  </si>
  <si>
    <t xml:space="preserve">• Propose IT projects in line with the overall portfolio direction and objectives
• Develop IT project plans and determine the amount of resource investment required
• Analyse the costs and benefits of proposed small to mid-sized IT investments and projects
• Oversee rollout of IT activities and projects, to ensure that the portfolio and individual project objectives are met
• Allocate resources within projects and identify gaps or misalignment with the project's business impact
• Propose changes to IT processes or services  to improve the organisation effectiveness and efficiency 
</t>
  </si>
  <si>
    <t>ICT-SNA-5017-1.1</t>
  </si>
  <si>
    <t>Plan a portfolio management framework based on business strategy, and manage IT investments.</t>
  </si>
  <si>
    <t xml:space="preserve">• IT organisation objectives
• Key process and considerations in portfolio management
• Assessment techniques and metrics for portfolio performance
• Cost and benefit projection and analysis
• Investment projection and analysis
• Best practices in portfolio Key Performance Indicator (KPI) development
• Resource capacity assessment and management
</t>
  </si>
  <si>
    <t xml:space="preserve">• Plan and develop a portfolio management framework in line with the IT organisation objectives
• Monitor performance of IT investments and activities against portfolio KPIs 
• Analyse and project the current and future costs and benefits of potential small to mid-sized IT investments and projects
• Direct internal allocation of resources to optimise performance and value-add of IT projects to the organisation
• Develop a business case to address resource allocation
• Evaluate and drive recommendations for continuous improvement of current IT projects, activities and services
</t>
  </si>
  <si>
    <t>ICT-SNA-6017-1.1</t>
  </si>
  <si>
    <t>Establish a strategy and future roadmap for managing IT portfolio and investments and make critical IT investment decisions for the business.</t>
  </si>
  <si>
    <t xml:space="preserve">• Business strategy, direction and priorities
• Strategic portfolio management theory and design principles
• Strategic optimisation of portfolio performance
• Best practices in portfolio KPI development
• Industry best practices in portfolio management
• Investment projection and analysis
• Strategic resource management
</t>
  </si>
  <si>
    <t xml:space="preserve">• Establish strategy for managing IT investments
• Set business direction and objectives for IT investments, projects, services and activities 
• Review and endorse portfolio management framework in line with business strategy
• Determine portfolio’s Key Performance Indicators (KPI) based on business objectives 
• Evaluate current and future costs and potential benefits of major IT investments
• Make critical business decisions for significant IT investments
• Develop a future roadmap capturing potential IT projects, activities, services and enhancements in the pipeline
</t>
  </si>
  <si>
    <t>Create and manage a product roadmap, involving the ideating, planning, forecasting, marketing and management of a product or a suite of products throughout stages of its lifecycle, from its conceptualisation to market entrance and eventual phasing-out. This includes the creation of a new product idea or concept and definition of the product strategy based on a projection of its potential benefits to the customer as well as the review of product performance against milestones and targets set</t>
  </si>
  <si>
    <t>ICT-SNA-3018-1.1</t>
  </si>
  <si>
    <t>Identify competitor, consumer and technology trends impacting the product, and manage the product lifecycle and performance.</t>
  </si>
  <si>
    <t xml:space="preserve">• Competitor, consumer and technology trends
• End-to-end processes in product management
• Product lifecycle
• Product performance analysis
• Components of a product roadmap
</t>
  </si>
  <si>
    <t xml:space="preserve">• Develop a product requirements document, according to a set direction and guidelines
• Manage the lifecycle of a product, alongside the tracking of consumer response 
• Identify competitor, consumer and technology trends in relation to the product
• Facilitate phase-in and phase-out of products to ensure smooth transition
• Support sales and marketing activities for the product, in line with product strategy
• Analyse trends in product performance 
• Propose improvements to the product or branding to enhance product performance
</t>
  </si>
  <si>
    <t>ICT-SNA-4018-1.1</t>
  </si>
  <si>
    <t>Conceptualise ideas and develop a business model prototype and incubation plan for a new product, creating plans to bring the product to market and enhance its performance.</t>
  </si>
  <si>
    <t xml:space="preserve">• Emerging trends, market gaps and opportunities
• Market conditions and needs
• Types of digital disruptors
• Customer segments and potential needs
• Business model prototyping and evaluation
• Key elements of product or idea incubation plan
• Principles of product positioning and roadmapping
• Go-to-market product roadmap
</t>
  </si>
  <si>
    <t xml:space="preserve">• Explore emerging market trends to identify new opportunities to capitalise on
• Collaborate with other experts and innovators to conceptualise ideas
• Specify a product to address market conditions, in providing direction on the content of a product requirements document
• Develop business model prototypes for a new product and assess suitability of different models
• Develop incubation plan for a new product or idea
• Translate product strategy into a roadmap of actionable steps to bring the product to market
• Manage a range or portfolio of products
• Consolidate competitor, consumer and technology trends, and their impact on the product
• Forecast future product performance and requirements
• Recommend strategies to sustain or enhance product performance
</t>
  </si>
  <si>
    <t>ICT-SNA-5018-1.1</t>
  </si>
  <si>
    <t>Anticipate future industry trends, and define the product incubation strategy and business model.</t>
  </si>
  <si>
    <t xml:space="preserve">• Key elements of a product or idea incubation strategy
• Full process from product conceptualisation to roll-out
• Policy and regulatory parameters related to the product
• Technological constraints and risks
• Competitive advantage identification and definition
• Future industry trends and developments
• Impact of digital disruptors on product strategy
</t>
  </si>
  <si>
    <t xml:space="preserve">• Define product or idea incubation strategy taking into account technological and regulatory parameters, anticipated risks, costs and opportunities
• Plan a seamless process from conceptualisation to roll-out of new products, considering legal viability and policy and regulatory constraints
• Build new product ideas and concepts to address market conditions
• Identify competitive advantage and target consumers for ideated product
• Formulate effective business models for product
• Anticipate future consumer, competitor and technological trends
• Recommend investments in a product, based on forecasts and analysis of market demand
• Set high level targets and milestones for the product
• Prioritise product mix according to market demand and business priorities
</t>
  </si>
  <si>
    <t>ICT-SNA-6018-1.1</t>
  </si>
  <si>
    <t>Re-define thinking and inspire the conceptualisation of new and innovative products that create significant industry impact.</t>
  </si>
  <si>
    <t xml:space="preserve">• Macro trends and demographic shifts that impact market and user demands
• Societal evolution and changes in user needs and psyche
• Long term evolution of products and industry trends
• Potential technological and policy shifts
• Principles of core asset management
• Principles of digital investment management
</t>
  </si>
  <si>
    <t xml:space="preserve">• Chart new direction for product creation and development within or beyond an organisation
• Lead the conceptualisation of new and innovative products to generate consumer interest and demand
• Re-define the mission or vision of the organisation to align with key, defining products
• Make critical investment decisions on the product
• Envision how a product will evolve over time
• Inspire new product trends and redefine thinking around ICT products in the industry
• Anticipate technological and policy shifts, and their potential impact on the product
</t>
  </si>
  <si>
    <t>Develop, review and communicate a clear, quality expectations and standards within an organisation that are aligned to the company's values and business objectives. This encompasses the setting and implementation of quality expectations for IT products and services delivered to both internal or external clients</t>
  </si>
  <si>
    <t>ICT-SNA-4019-1.1</t>
  </si>
  <si>
    <t>Assess existing quality standards and align processes and activities with IT product and service quality expectations.</t>
  </si>
  <si>
    <t xml:space="preserve">• Key considerations in implementation of quality standards
• Elements of organisational quality processes
• Impact of customer feedback on internal quality processes 
• Processes to monitor compliance with quality expectations and protocols
</t>
  </si>
  <si>
    <t xml:space="preserve">• Communicate expectations for IT product and service quality
• Monitor organisation's IT processes and activities, ensuring that relevant business units abide by the quality standards set
• Assess existing quality practices and highlight any discrepancies or misalignments based on user or customer feedback and input
• Facilitate the translation of quality requirements for different business functions to specific action plans or changes in business processes
</t>
  </si>
  <si>
    <t>ICT-SNA-5019-1.1</t>
  </si>
  <si>
    <t xml:space="preserve">Establish and control quality expectations in line with organisation directions and selected benchmarks. </t>
  </si>
  <si>
    <t xml:space="preserve">• Processes in the development of organisation quality standards
• Potential lapses or gaps in quality practices
• Quality expectations of IT products and services
</t>
  </si>
  <si>
    <t xml:space="preserve">• Control quality standards in line with organisation's directions
• Analyse lapses or misalignment in organisation's quality practices and propose possible ideas for improvements
• Develop updated or revised quality expectations, based on management's strategic direction as well as requirements of different functions
• Specify quality requirements for IT products and services based on selected benchmarks and best practices
• Drive implementation of quality practices and procedures throughout the organisation
</t>
  </si>
  <si>
    <t>ICT-SNA-6019-1.1</t>
  </si>
  <si>
    <t>Review organisation’s quality guidelines against emerging trends and industry best practices, ensuring alignment with company values and objectives.</t>
  </si>
  <si>
    <t xml:space="preserve">• Review organisation’s current quality guidelines against emerging trends and industry best practices
• Set direction for quality expectations and practices for the organisation, in line with company's values and business objectives
• Establish benchmarks for IT products and services delivered to internal and external clients
• Endorse recommendations for changes to organisation's quality standards, considering its impact to the business operations and IT product or service delivery
</t>
  </si>
  <si>
    <t>Develop and disseminate corporate security policies, frameworks and guidelines to ensure that day-to-day business operations guard or are well protected against risks, threats and vulnerabilities</t>
  </si>
  <si>
    <t>ICT-SNA-4020-1.1</t>
  </si>
  <si>
    <t>Proactively identify security risks in business operations and implement security guidelines and protocols, in line with corporate security policies.</t>
  </si>
  <si>
    <t xml:space="preserve">• Organisation security operational procedures
• Implementation process and considerations for security policies and protocols
• Types of security controls and implementation procedures
• Techniques for assessment of processes against security standards
</t>
  </si>
  <si>
    <t xml:space="preserve">• Assess adherence of applications and infrastructure components to security standards and baselines
• Identify lapses in organisational security standards or issues that may endanger information security and integrity
• Develop specific action plans for different business units, based on corporate security policies, standards and guidelines
• Evaluate technologies and tools that can address security gaps and facilitate alignment with security policies
• Introduce security controls in line with corporate security policies and frameworks
• Roll out security guidelines and protocols, ensuring understanding and compliance
• Review adequacy of information security controls
• Highlight areas for improvement and propose solutions or revisions to security guidelines
</t>
  </si>
  <si>
    <t>ICT-SNA-5020-1.1</t>
  </si>
  <si>
    <t>Evaluate security risks and establish corporate security policies and frameworks to guard against them.</t>
  </si>
  <si>
    <t xml:space="preserve">• Security gap analysis
• Security threats and system vulnerabilities
• Critical elements of corporate security policies
• Security frameworks
• Key messages to drive in communication of security standards
</t>
  </si>
  <si>
    <t xml:space="preserve">• Identify existing security risks, threats and vulnerabilities and analyse gaps in current organisational security policies 
• Develop corporate security policies based on organisation's direction, to ensure business operations are well protected 
• Recommend improvements, updates or modifications to current security policies and practices, to address potential security gaps
• Introduce suitable technologies, processes and tools to monitor, guide and maximise compliance with security policies 
• Drive communication of corporate security policies and implementation of security protocols
• Establish internal processes to regularly review adequacy of information systems' security controls against set benchmarks
</t>
  </si>
  <si>
    <t>ICT-SNA-6020-1.1</t>
  </si>
  <si>
    <t>Anticipate potential security threats and emerging trends in security management, establishing targets for the organisation's security policies and systems.</t>
  </si>
  <si>
    <t xml:space="preserve">• Potential internal and external threats to organisational security
• Emerging trends and developments in security management and practices
• Industry standards and best practices for organisational security
• Impact of changes in security protocols on the organisation
• Industry best practices and benchmarks for security frameworks
</t>
  </si>
  <si>
    <t xml:space="preserve">• Set direction for the organisation's corporate security policies, frameworks and protocols, in line with business requirements and the external environment
• Endorse proposals for updates or enhancements to corporate security policies
• Establish benchmarks and targets for information systems operations and processes to be regularly reviewed against
</t>
  </si>
  <si>
    <t>Establish the organisation's security vision, strategy and initiatives to ensure adequate protection of assets. This involves the planning, implementation and review of enterprise-wide security controls which includes policies, processes, physical infrastructure, software and hardware functions to govern and preserve the privacy, security and confidentiality of the organisation's information and assets</t>
  </si>
  <si>
    <t>ICT-SNA-4021-1.1</t>
  </si>
  <si>
    <t xml:space="preserve">Assess security risks, threats and vulnerabilities, and recommend security initiatives to mitigate them. </t>
  </si>
  <si>
    <t xml:space="preserve">• Security risks, threats and vulnerabilities
• Linkage of business processes to security systems
• Techniques and considerations in security programme design
• Application of information security and assurance architectures
• Existing internal and external security standards
</t>
  </si>
  <si>
    <t xml:space="preserve">• Identify security risks, threats and vulnerabilities relevant to organisation operations and systems.
• Assess gaps in existing security controls and their potential business impact
• Translate security objectives and assessment of gaps into specific security programmes or guidelines
• Develop a detailed action plan for a security programme, making periodic updates with technological or regulatory changes
• Deliver advice and guidance to facilitate adoption of information security and assurance architectures
• Monitor the effectiveness of security initiatives, against internal and external standards 
</t>
  </si>
  <si>
    <t>ICT-SNA-5021-1.1</t>
  </si>
  <si>
    <t xml:space="preserve">Establish security goals and objectives as well as policies and standards to guide information security and assurance in the current and future landscape. </t>
  </si>
  <si>
    <t xml:space="preserve">• Goal setting and objectives of organisation security
• Information security and assurance strategy
• Best practices in information security policies
• Best practices and emerging technologies in security control
• Knowledge on the various security management benchmarks
• Gap analysis in organisation security
• Implications and impact of security gaps
</t>
  </si>
  <si>
    <t xml:space="preserve">• Formulate security goals and objectives based on an integrated understanding of business priorities, the overarching security vision and strategy directions, and defined security management benchmarks
• Establish standards and practices to protect the integrity, authenticity and confidentiality of information
• Manage compliance with information security guidelines and classification or permission rules
• Lead communication of security goals and objectives to the organisation
• Review existing security controls against current and future costs / risks to the business
• Develop strategies and plans to resolve security gaps
• Drive organisation-wide security initiatives in line with internal and external standards
</t>
  </si>
  <si>
    <t>ICT-SNA-6021-1.1</t>
  </si>
  <si>
    <t>Create a security vision for the organisation and establish an overarching information security strategy and frameworks.</t>
  </si>
  <si>
    <t xml:space="preserve">• Vision and strategy development for organisational security 
• Key principles of information security and assurance
• Industry standards, frameworks and best practice in information classification and permissions
• Business impact projection and analysis
• Industry best practices and benchmarks or standards in organisational security
• Emerging security risks, threats and vulnerabilities
</t>
  </si>
  <si>
    <t xml:space="preserve">• Establish a vision and overarching strategy for the security of the organisation
• Direct an organisation-wide strategic information security framework
• Determine data protection policies for information classification and permissions in line with the business and security strategy
• Define the security management benchmarks to evaluate formulated security goals and objectives
• Allocate resources for security initiatives  based on the relative impact and importance to the business 
• Review security initiatives to ensure alignment with internal and external standards
• Anticipate potential  security risks, threats and vulnerabilities faced  to ensure the organisation's security controls are future-ready 
</t>
  </si>
  <si>
    <t>Plan, develop and roll out of an organisation-wide sustainability strategy. This includes the assessment of the organisation's utilisation and/or consumption of energy and other resources, vis-a-vis the availability and stability of supply sources and external best practices and standards in sustainability. This also includes the on-going monitoring and tracking of energy and/or resource-consumption over time, to identify impact on the organisation's internal and external environment as well as potential improvements in energy- or resource-efficiency</t>
  </si>
  <si>
    <t>ICT-SNA-4022-1.1</t>
  </si>
  <si>
    <t>Assess the organisation's utilisation of energy against supply considerations, and propose and implement solutions to optimise utilisation.</t>
  </si>
  <si>
    <t xml:space="preserve">• Metrics of energy and resource utilisation 
• Assessment and identification of gaps / lapses in energy efficiency
• Implementation steps for a sustainability action plan
• Utilisation of appropriate tools and techniques 
</t>
  </si>
  <si>
    <t xml:space="preserve">• Identify ICT energy trends that could impact the organisation
• Monitor the organisation's utilisation of energy and other  resources against availability of supply sources and external standards
• Identify gaps, issues, or critical areas for improvement in energy and resource efficiency
• Propose possible solutions, tools or technologies that can enhance effectiveness of the organisation's utilisation of energy and resources 
• Implement action plan and solutions in line with the organisation’s sustainability strategy
• Oversee proper utilisation of approved tools, technologies and methodologies to optimise energy and resource utilisation 
• Monitor compliance with sustainability practices, processes and standards in the organisation
</t>
  </si>
  <si>
    <t>ICT-SNA-5022-1.1</t>
  </si>
  <si>
    <t>Define action plans, solutions and technologies to address energy efficiency gaps, and implement sustainability practices that encourage organisational commitment.</t>
  </si>
  <si>
    <t xml:space="preserve">• Impacts of Infocomm Technology (ICT) energy trends
• Methods to optimise energy and resource efficiency, and their pros and cons
• Tools, techniques and technologies to address sustainability gaps
• Key considerations for effective implementation of sustainability standards
</t>
  </si>
  <si>
    <t xml:space="preserve">• Analyse ICT energy trends and findings, and potential impact on organisation practices
• Evaluate organisation's energy utilisation in relation to broader supply availability, stability and external trends  and standards  
• Identify significant impact of energy or resource-utilisation patterns in the organisation
• Assess suitability and recommend appropriate tools or technologies to incorporate into the organisation’s practices 
• Define action plans to address sustainability gaps and detail solutions to improve energy and resource efficiency in line with organisation’s sustainability strategy
• Assess level of compliance with sustainability practices and standards in the organisation
• Define follow up actions or modifications to sustainability practices where required
</t>
  </si>
  <si>
    <t>ICT-SNA-6022-1.1</t>
  </si>
  <si>
    <t>Establish an organisation-wide sustainability strategy and introduce new, innovative practices and technologies to optimise energy and resource efficiency.</t>
  </si>
  <si>
    <t xml:space="preserve">• Global trends and best practices in sustainability management and green ICT
• Projection of energy utilisation patterns on the business
• Innovative sustainability measures, practices and methodologies for ICT
• Sustainability standards and benchmarks in the industry
</t>
  </si>
  <si>
    <t xml:space="preserve">• Review global sustainability trends, and their potential impact on the organisation
• Integrate industry best practices in green ICT with internal business requirements to develop an organisation-wide sustainability strategy
• Review analysis of the organisation's energy utilisation in relation to supply costs or considerations, and project long-term business implications
• Introduce new, innovative practices and methodologies to optimise energy and resource efficiency for the organisation
• Endorse action plans, tools and technologies to enhance energy and resource efficiency, based on an assessment of their feasibility, validity and alignment with business priorities
• Set organisational standards for usage of energy and resources, for conformance by products, services, and operational processes
</t>
  </si>
  <si>
    <t>Tracks</t>
  </si>
  <si>
    <t>Implementation, Operations and Maintenance</t>
  </si>
  <si>
    <t>Planning and Design</t>
  </si>
  <si>
    <t>Program and Project Management</t>
  </si>
  <si>
    <t>IT Consulting and Implementation</t>
  </si>
  <si>
    <t>Governance, Risk and Compliance</t>
  </si>
  <si>
    <t>Security Penetration Testing and Certification</t>
  </si>
  <si>
    <t>Incident Response, Forensic Investigation and Threat Analysis</t>
  </si>
  <si>
    <t>Product and Service Marketing</t>
  </si>
  <si>
    <t>Applications Design and Development</t>
  </si>
  <si>
    <t>User Interface and Experience</t>
  </si>
  <si>
    <t>Systems and Database Administration</t>
  </si>
  <si>
    <t>System and Quality Assurance</t>
  </si>
  <si>
    <t>Sub tracks</t>
  </si>
  <si>
    <t>Track List</t>
  </si>
  <si>
    <t>Concatenate Column</t>
  </si>
  <si>
    <t>Remarks</t>
  </si>
  <si>
    <t xml:space="preserve">The Senior Data Centre Engineer provides support in data centre equipment installation, logging data on installed corporate server base, developing procedures for server installation, racking, unracking or decommissioning hardware and cable patching from server through to server farm switches. He/She assists in creating reports that will be used for capacity planning in the data centre. He monitors data volume and performs troubleshooting of non-routine or novel issues with little precedence whenever required. He is required to be on standby with on-call availability with varied shifts including nights, weekends and holidays. 
He understands the data centre environment and strives for its continuous improvement. He applies a systematic approach to analyse problems and develop solutions. He displays a sound judgement when making decisions and exhibits initiative when situation calls for action. </t>
  </si>
  <si>
    <t>Head of UI/UX Design</t>
  </si>
  <si>
    <t xml:space="preserve">The Quality Analyst works under close supervision and applies knowledge of subject matter in Quality Assurance. He/She performs routine activities related to conducting quality assurance audits and regulatory inspections. He maintains documentation of inspection records.
He is inquisitive and displays a natural inclination for analysis and quality assurance. He is able to articulate effectively and works well in a team. </t>
  </si>
  <si>
    <t>Concatenate Helper Column</t>
  </si>
  <si>
    <t>Set standards and governance for the infrastructure architecture</t>
  </si>
  <si>
    <t>Implement Go-To-Market roadmap</t>
  </si>
  <si>
    <t>Head Of IT Operations And Support</t>
  </si>
  <si>
    <t>Support data centre set up</t>
  </si>
  <si>
    <t>Support development of contingency plans</t>
  </si>
  <si>
    <t>Develop performance reports</t>
  </si>
  <si>
    <t>Translate insights into results</t>
  </si>
  <si>
    <t>Oversee data centre enhancements</t>
  </si>
  <si>
    <t>Set database administration processes</t>
  </si>
  <si>
    <t>Enable continuous business improvement through technology</t>
  </si>
  <si>
    <t>Support incident resolution</t>
  </si>
  <si>
    <t>Establish Standards And Governance</t>
  </si>
  <si>
    <t>Stakeholder management</t>
  </si>
  <si>
    <t>Seek new sales opportunities</t>
  </si>
  <si>
    <t>Develop  applications</t>
  </si>
  <si>
    <t>Oversee software development process</t>
  </si>
  <si>
    <t>• Create systems documentation including system structures, system requirements, process flows, operating procedures and management guidelines.</t>
  </si>
  <si>
    <t>Yes</t>
  </si>
  <si>
    <t>Option</t>
  </si>
  <si>
    <t>Prefix</t>
  </si>
  <si>
    <t>Y</t>
  </si>
  <si>
    <t>N</t>
  </si>
  <si>
    <t>No</t>
  </si>
  <si>
    <t>Incident Investigation Manager/Forensic Investigation Manager /Threat Investigation Manager</t>
  </si>
  <si>
    <t>• Scope out problem definition and hypothesis for analysis.
• Break down problems to recompose them in ways that are solvable.
• Work with development team to build tools for data logging and repeatable data tasks to accelerate and automate data scientist duties.                                                                                 
• Design experiments to test data assumptions.                               
• Evaluate experiment outcomes to draw actionable conclusions.                                                                                      
• Deploy data models across different channels and customer platforms.</t>
  </si>
  <si>
    <t>• Determine the criteria to guide historical data analytics, architecture, and technology.
• Set the processes and procedures for gathering of operational data to examine past business performance.
• Define data and/or information quality metrics.
• Provide guidance on testing methodology and criteria.</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</si>
  <si>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</si>
  <si>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Support the building of data flow channels and processing systems to extract, transform, load and integrate data from various sources.
• Develop complex code, scripts and data pipelines to process structured and unstructured data near real-time.
• Develop prototypes and proof of concepts for the selected solutions.
• Support the identification of internal and external data sources.
• Conduct research on hardware and software needs to support selected solutions.</t>
  </si>
  <si>
    <t>• Perform organisation of data content and navigational mapping.
• Develop prototypes, sitemaps, and wireframes to model the physical layout of the information environment.
• Support the implementation of information designs into systems.
• Monitor user-interaction with the implemented information designs.
• Validate effectiveness of information delivery through usability testing.</t>
  </si>
  <si>
    <t xml:space="preserve">• Build data flow channels  and processing systems to extract, transform, load and integrate data from various sources.
• Develop complex code, scripts and data processing pipelines to process structured and unstructured data in near real-time.
• Validate the data sources and methods for data preparation.                                                                                                                                                                                                                                                                                                                                                                                            • Define hardware and software needs to support selected solutions.
• Involve in rollouts, upgrades, implementation and release of data system changes.                                                                                          </t>
  </si>
  <si>
    <t xml:space="preserve">• Collaborate with stakeholders to understand needs for data structure, availability, integrity, quality, scalability and accessibility.
• Translate data business needs into technical system requirements.                                                                                       
• Recommend the adoption of technologies, strategies, and products in database and data processing software.
• Contribute to defining data retention policies.                                                                                                 </t>
  </si>
  <si>
    <t xml:space="preserve">• Work with stakeholders to identify high impact business opportunities for the application of data science.
• Build a project pipeline for advanced analytics projects.
• Provide thought leadership to stakeholders in determining data solutions that will enable the organisation to achieve defined business goals.                                                                                                                                  </t>
  </si>
  <si>
    <t>• Apply data mining techniques and develop software to investigate leads, identify patterns and regularities in data.
• Develop data models based on advanced statistical modeling, data mining, and machine learning methods.
• Implement automated processes to produce scale models. Identify areas of improvement of current processes, products/services or analytical models.</t>
  </si>
  <si>
    <t xml:space="preserve">• Assist with the development of actionable recommendations.
• Develop compelling, logically structured presentations including story-telling of research and/or analytics findings.
• Guide stakeholders on how to act on findings.                                                                                                                                                                                   </t>
  </si>
  <si>
    <t>• Drive digital process innovation across the organisation.
• Propose opportunities for the use of digital technologies and data to create new or replacement services.
• Collaborate with internal stakeholders to develop systems and applications that works within a broader ecosystem of providers.
• Anticipate the impact of digitalisation on a variety of existing business processes.
• Create integrated transformation plans to align people around change.</t>
  </si>
  <si>
    <t>• Build strategic relationships and alliances with stakeholders to achieve common goals.
• Manage internal and external stakeholders expectations.
• Inspire stakeholders to pursue the organisation's digital vision.
• Identify possible acquisitions or partners in providing complementary digital capabilities.</t>
  </si>
  <si>
    <t>• Establish the whole-of-enterprise IT vision and strategy.
• Define the IT roadmap.
• Build an IT landscape responsive to business changes.
• Secure investments for IT initiatives to enable business operations.
• Communicate the organisation's information strategy to partners, management, investors and employees.
• Advise senior leaders on technology trends to influence the formulation of business strategy.
• Establish systems that facilitate data analytics throughout the organisation.</t>
  </si>
  <si>
    <t xml:space="preserve">• Build strategic relationships and alliances with stakeholders to achieve common goals.
• Manage internal and external stakeholders expectations.
• Inspire stakeholders to pursue the organisation's technology vision.
• Drive the organisation's technology alignment with business needs.
• Guide the dissemination of IT information throughout the organisation.                                                                                                                                                                                                         </t>
  </si>
  <si>
    <t>• Develop plans to acquire skills and necessary resources.
• Develop plans to build capabilities of the team.
• Review outcomes from talent development initiatives.
• Set the direction for succession planning for key leadership roles.
• Mentor a team of senior IT leaders.</t>
  </si>
  <si>
    <t xml:space="preserve">• Govern the integration of all solutions to ensure smooth and efficient flow of information within the organisation.
• Set objectives for IT investments, projects, services and activities to meet current and future business needs.                    </t>
  </si>
  <si>
    <t>• Liase with stakeholders to understand business needs and technical requirements.
• Analyse existing infrastructure components for potential migration to the cloud.
• Research emerging cloud and infrastructure technologies.
• Participate in technology assessments.</t>
  </si>
  <si>
    <t>• Analyse problems associated with implementation of solutions.
• Tune systems to ensure optimal performance.
• Monitor metrics around reliability,stability and performance of cloud infrastructure after implementation.
• Assist with the integration of third party technologies into cloud infrastructure.</t>
  </si>
  <si>
    <t xml:space="preserve">• Liaise with stakeholders to understand business needs and technical requirements.
• Advise stakeholder on industry trends and how new technologies can be leveraged to meet business objectives.
• Translate high level technical requirements into infrastructure changes.
• Define scope and feasibility of projects.                                                                                          </t>
  </si>
  <si>
    <t>• Perform capacity and performance management analysis.
• Maintain appropriate controls and documentation to ensure compliance with audit requirements and qualifications.
• Provide ongoing support to users of cloud services.
• Respond to incident tickets to troubleshoot and resolve problems with cloud solutions.                                                                                                                                                                                                                                                                                                                                • Participate in cloud audits and metric collection exercises.</t>
  </si>
  <si>
    <t xml:space="preserve">• Lead deployment of infrastructure solutions meeting standardisation, consolidation, Total Cost of Ownership (TCO), security, regulatory compliance and application system qualities, for different businesses.
• Synergise the portfolio of systems and programmes to evaluate their relevance to the infrastructure architecture roadmap.
• Oversee the transition of current business practices and processes to enable delivery of appropriate solutions.
• Orchestrate the portfolio of programmes to execute the Infrastructure architecture design.                                                                                                                                                                      </t>
  </si>
  <si>
    <t xml:space="preserve">• Take ownership for the operation of multiple large scale complex infrastructure platforms.
• Perform project management activities related to infrastructure planning and design such as resource planning, budgeting and scheduling.
• Guide teams in the problem analysis, development and application of new solutions in infrastructure operations and maintenance.
• Track project team results.
• Work closely with the teams that conduct infrastructure hardware installation, configuration, and maintenance.
• Lead other team members as required to satisfy department goals.
• Advise senior leaders on budgeting and cost savings and/or efficiencies.                                                                                                                                                                                                                                                                                                                                                                                      </t>
  </si>
  <si>
    <t xml:space="preserve">• Support problem or issue identification and resolution.
• Escalate problems or issues to higher management.
• Support simulation of user problems to resolve operating difficulties.
• Diagnose problem source through discussions with users.
• Recommend system modifications to reduce user problems.
• Support planned maintenance events, system backup processes and disaster recovery drills.
• Support implementation of preventive solutions.                                                                                                                                                                                                                                        </t>
  </si>
  <si>
    <t xml:space="preserve">• Support technical system analysis to determine the extent to which solutions perform as required, to ensure that future solutions meet anticipated demand.
• Support the design and implementation of infrastructure solutions that adhere to current architecture standards.
• Lead the design installations, system migration and integration.
• Lead the testing and handover of implemented infrastructure solution.                                                                                                                                                </t>
  </si>
  <si>
    <t xml:space="preserve">• Monitor the performance and availability of infrastructure systems by review of service uptime and utilisation.
• Maintain infrastructure operations according to technical design and Service Level Agreement (SLA) defined.
• Lead the improvement of maintenance capability by using automation for upgrades, enterprise backup and storage.
• Coordinate the execution of infrastructure maintenance activities such as change requests and maintenance routines.
• Review the quality of the work undertaken by technical staff.                                                                                                                                                                                                                                                                                                                                                        </t>
  </si>
  <si>
    <t xml:space="preserve">• Support the improvement of maintenance capability by using automation for upgrades, enterprise backup and storage.
• Identify key infrastructure operations issues and maintenance priorities.
• Support the implementation of agreed infrastructure change requests and maintenance routines.
• Develop reports on performance and availability of infrastructure systems by review of service uptime, utilisation and throughput.                                                                                                                                                                                                                                                                                                                                        </t>
  </si>
  <si>
    <t xml:space="preserve">• Support delivery of optimal infrastructure operations.
• Create documents on administration, installation, configuration and troubleshooting.
• Apply diagnostic tools to perform technical analysis of complex software, hardware and infrastructure equipment.
• Support the development of report on infrastructure capabilities and limitations.                                                             </t>
  </si>
  <si>
    <t>• Respond to user complaints.
• Assist with problem or issue identification and resolution.
• Escalate problems or issues to higher management.
• Log incidents to problem management system.</t>
  </si>
  <si>
    <t>• Schedule activities to ensure continuity of service and prompt resolution of issues.
• Monitor response and resolution time on live incidents.
• Analyse enquiries to identify recurring user problems, recommend solutions, and to identify areas where service can be improved.
• Respond to more complex, escalated enquiries from team members.
• Develop problem solving guidelines, checklists, or materials to assist staff to respond to user problems.
• Oversee disaster recovery planning and testing.</t>
  </si>
  <si>
    <t>• Simulate user problems to resolve operating difficulties. Improve existing issue resolution methods and techniques.
• Assist senior leaders in disaster recovery.
• Provide guidance and/or training for less-experienced staff to resolve more complex problems.
• Planning and testing.
• Organise system activities including planned maintenance events, system backup processes and disaster recovery drills.                                                                                                                                                                                                                                                                                                                       • Provide guidance and/or training for less-experienced staff to resolve more complex problems.</t>
  </si>
  <si>
    <t>• Carry out day-to-day project management tasks related to infrastructure planning, design and deployment.
• Serve as a technical lead on infrastructure planning and design projects as assigned.
• Provide direction for daily activities to junior engineers.
• Assist senior leaders in project budgeting and cost management functions.</t>
  </si>
  <si>
    <t xml:space="preserve">• Coordinate with internal support and operations groups and/or with third parties to identify, diagnose and rectify problems.
• Perform planning, designs, management, execution and reporting of tests, using appropriate tools and techniques.
• Document risks associated with deployment.                                                                                                    </t>
  </si>
  <si>
    <t xml:space="preserve">• Perform integration and testing of components, systems and their interfaces to create operational services.
• Provide initial implementation support and training to engineers as part of assurance of proper infrastructure design execution.
• Provide technical support for complex infrastructure activation, deployment, and maintenance activities to internal and external customers.                                                                                        </t>
  </si>
  <si>
    <t>• Conduct problem/issue analysis.
• Simulate user problems to resolve operating difficulties.
• Recommend infrastructure modifications to reduce user problems.</t>
  </si>
  <si>
    <t xml:space="preserve">• Support the development of change management plans.
• Develop technical documentation and training materials.
• Conduct user training to facilitate adoption of new systems.
• Act as a point of contact for users regarding complex queries.                                                                                                                                                                                                                           </t>
  </si>
  <si>
    <t xml:space="preserve">• Liase with stakeholders to identify business needs.
• Conduct in-depth analysis of the business requirements specifications and feasibility studies on possible solutions.
• Support the development of business cases defining potential benefits, solutions to increase efficiencies of business processes and associated risks.                                     </t>
  </si>
  <si>
    <t xml:space="preserve">• Liase with senior stakeholders to identify business needs.
• Balance competing priorities from key stakeholders to maximise value delivered to the organisation.
• Review business requirements specifications and feasibility of possible solutions.
• Prepare business cases defining potential benefits, solutions to increase efficiencies of business processes and associated risks.                                                                                                          </t>
  </si>
  <si>
    <t xml:space="preserve">• Provide inputs into the overall enterprise architecture strategy.
• Develop recommendations for shared application and architecture to reduce costs and facilitate information flow.
• Manage risks related to IT and information assets.
• Evangelise a set of ideal solutions around enterprise architecture within organisation.
• Anticipate future needs and requirements of the organisation.                                                                                                                                                                                                </t>
  </si>
  <si>
    <t xml:space="preserve">• Develop the overall enterprise architecture strategy.
• Develop a roadmap to transition current state architecture to a future-state enterprise architecture.
• Design the enterprise architecture to support the IT strategies.
• Provide high-level directions to set-up enterprise systems.
• Communicate the overall strategy and enterprise architecture to ensure support by all stakeholders.
• Drive alignment of enterprise architecture strategy and design with  the overall business strategy.                                                                                                                                                                                                        </t>
  </si>
  <si>
    <t xml:space="preserve">• Guide IT decisions toward consistency across the organisation.
• Create repeatable processes.
• Remove conflict of interest in decision making on project.
• Provide cross project architectural governance that includes identifying relevant strategies, policies and roadmaps.                                                                                                                                                       </t>
  </si>
  <si>
    <t xml:space="preserve">• Synergise the portfolio of systems and programmes to evaluate their relevance to the enterprise architecture roadmap.
• Oversee the transition of current business practices and processes to enable the delivery of appropriate solutions.
• Orchestrate the portfolio of programmes to execute the enterprise architecture design.                                                                                                         </t>
  </si>
  <si>
    <t xml:space="preserve">• Assist in IT solution' User Acceptance Testing (UAT), integration testing in accordance with the implementation plan.
• Develop technical documentation of the design documents, coding documents and user manuals.
• Assist in development of progress reports, training documents and materials to support change management.
• Coordinate the training for users.                                                                                                                                                                                                                                                            </t>
  </si>
  <si>
    <r>
      <t xml:space="preserve">• Oversee the development of solution implementation plan and suggest changes as required.
</t>
    </r>
    <r>
      <rPr>
        <b/>
        <sz val="11"/>
        <color theme="1"/>
        <rFont val="Arial"/>
        <family val="2"/>
      </rPr>
      <t xml:space="preserve">• </t>
    </r>
    <r>
      <rPr>
        <sz val="11"/>
        <color theme="1"/>
        <rFont val="Arial"/>
        <family val="2"/>
      </rPr>
      <t xml:space="preserve">Engage with key stakeholders to solicit buy-in for the implementation plan and make adjustments based on feedback.
• Ensure involvement of key stakeholders at different levels for successful delivery.
• Conduct periodic reviews of the solution implementation and provide technical oversight to resolve issues.
• Resolve solution-wide complex issues and get buy-in from senior stakeholders.                                                                                                                                                                                                 </t>
    </r>
  </si>
  <si>
    <t xml:space="preserve">• Develop the solution implementation plan including UAT, integration testing , change management for specific module.
• Drive the implementation plan to meet client objectives.
• Conduct regular implementation reviews.
• Make adjustment to implementation plan as required.
• Work with senior stakeholders to determine and resolve issues associated with solution implementation.                                                                                                                                                                                                                                                                                              </t>
  </si>
  <si>
    <t xml:space="preserve">• Develop the integrated programme plan including detailed activities, resource planning, cost estimation for projects.
• Work with stakeholders to establish and gain consensus on programme goals, objectives and deliverables.
• Review programme plan to determine time frame, funding limitations, procedures for accomplishing projects.
• Acquire programme requirements such as human resource, required information, various agreements and material or technology needed.
• Guide Project Managers to deliver plans aligned to overall programme objectives.
• Set expectations for periodic and milestone reviews including status reports, programme risk identification and other dashboards.                                                                                                                                                                                                                                                                                                                                                                                                                                                                                                                     </t>
  </si>
  <si>
    <t xml:space="preserve">• Develop a solution concept design in alignment with the enterprise architecture and the business requirements.
• Lead the technical solution design and delivery of architecture blueprints.
• Analyse impact of solutions on client’s overall business processes and systems to mitigate business risks.
• Recommend the adoption of new technologies and applications to initiate enhanced solutions.
• Foster continuous improvement by looking for ways to improve the design processes, models and approach.                                                                                                                                                                               </t>
  </si>
  <si>
    <t xml:space="preserve">• Drive the implementation of the solution to ensure technical soundness and integrity of the solution.
• Create Proof of Concept  (PoC) and/or prototypes to verify if customer requirements can be fulfilled.
• Optimise design to align  with user requirements.
• Evaluate different tools and techniques to create a common ground for the solution to be developed.                                                                                                                                             
• Evaluate different tools and techniques to create a common ground for the solution to be developed.
• Define the implementation and/or release processes.
• Lead end-to-end technical testing and implementation of solution.
• Drive compatibility, interoperability, stability and usability of recommended solution architecture.                                                                                                               </t>
  </si>
  <si>
    <t xml:space="preserve">• Develop a solution concept design in alignment with the enterprise architecture and the business requirements.
• Lead the technical solution design and delivery of architecture blueprints.
• Analyse impact of a solution on the client’s overall business processes and systems to mitigate business risks.
• Recommend the adoption of new technologies and applications to initiate enhanced solutions.
• Foster continuous improvement by looking for ways to improve the design processes, models and approaches.                                                                                                                                                    </t>
  </si>
  <si>
    <t xml:space="preserve">• Assist with the preparation of training materials for channel partners.
•  Support  channel partners with training and certification.
• Orientate channel partners based on guidelines.
• Assist with assessing, clarifying, and validating partner needs.
• Resolve routine issues with channel partners.                                                                                                                                                                                                                                                                                                                                           </t>
  </si>
  <si>
    <t xml:space="preserve">• Oversee the training and certification of channel partners.
• Establish on-boarding guidelines and protocols for channel partners.
• Establish mechanisms and processes to assess, clarify and validate partner needs.
• Coordinate efforts to meet partner performance objectives and expectations.
• Endorse co-marketing activities with channel partners.
• Manage escalated issues and conflicts with channel partners.                                                                                                                                                                                                                                                                            </t>
  </si>
  <si>
    <t xml:space="preserve">• Establish relationships with new channel partners.
• Manage important and strategic channels.
• Review content of legal agreements with channel partners.
• Drive compliance to established sales processes.
• Negotiate partnership agreements.
                                                                                                                                                                                                                                                                                                                                                                                                                                                                                                                                                           </t>
  </si>
  <si>
    <t xml:space="preserve">• Drive the achievement of sales targets and strategic objectives.
• Manage marketing and promotional packages for various channels.
• Manage internal sales logistics required to close orders.
• Negotiate contracts with channel partners to yield mutual benefits.
• Prepare management reports on channel partner sales performance.                                                                                                                                                                                                                                                                                                                        </t>
  </si>
  <si>
    <t xml:space="preserve">• Provide direction for development of new accounts.
• Define the approach for the overall sale of new business, new business to existing accounts, and account retention.
• Set the direction for the sales team in generating proposals.
• Collaborate with the marketing team to grow and penetrate key markets.
• Provide inputs for market research.                                                                                                                                             </t>
  </si>
  <si>
    <t xml:space="preserve">• Plan marketing programme rollout on digital platforms.
• Produce content for web, blogs, vlogs, e-newsletters and other digital platforms.
• Manage external interactions on digital platforms.
• Use social media tools and techniques for a range of marketing activities.                                                                                                                       </t>
  </si>
  <si>
    <t xml:space="preserve">• Develop internal and external communication guidelines.
•  Manage internal and external communication platforms and channels.
• Evaluate the organisation and brand reputation risk exposures.
• Drive crisis management communications plan.
                                                                                                                                                                                                </t>
  </si>
  <si>
    <t xml:space="preserve">• Generate business questions required for data-mining and analysis.
• Review inputs from digital marketing dashboards.
• Analyse the past performance of campaigns to improve marketing effectiveness and return on investment.
• Generate ideas and strategies based upon data-driven insights and recommendations.
• Implement new applications of digital analytics.                                                                                                                                                                                                                 </t>
  </si>
  <si>
    <t>• Develop budget allocations for digital marketing spend.
• Manage budget allocations and expenses.
• Drive cost-saving efforts to use the marketing budget efficiently and effectively.</t>
  </si>
  <si>
    <t xml:space="preserve">• Set the direction for the design of integrated inbound and outbound marketing compaigns.
• Lead the shaping of the brand for competitive positioning.
• Set the business and the team in prioritising areas of marketing focus to reflect market developments.
• Demonstrate strong leadership with business stakeholders including need to pushback on proposed initiatives to demonstrate strongest case for ROI.
                                                                                         </t>
  </si>
  <si>
    <t>• Prepare bid documents to potential clients.
• Negotiate specific terms of product and service offerings.
• Coordinate with relevant teams to finalise all terms and conditions related to contracts and agreements.
• Transfer prospects to Sales Account Manager for maintenance.</t>
  </si>
  <si>
    <t xml:space="preserve">• Prepare bid documents to potential clients.
• Negotiate specific terms of product and service offerings.
• Coordinate with relevant teams to finalise all terms and conditions related to contracts and agreements.
               </t>
  </si>
  <si>
    <t xml:space="preserve">• Identify sales opportunities by employing a consultative sales approach.
• Present new products and services to existing customers.
• Participate in pricing the product and/or service.
• Work with pre-sales and post-sales staff and other internal stakeholders to meet customer needs.
                              </t>
  </si>
  <si>
    <t xml:space="preserve">• Establish pre-sales and post-sales support parameters and protocols for the full portfolio of products and services.
• Liaise with product management team to define details of product and service roadmap.
• Advise internal stakeholders on customers needs, priorities and market trends.
• Develop strategies to improve renewal rates among existing customers.                                                                                                                                                       </t>
  </si>
  <si>
    <t xml:space="preserve">• Provide technical knowledge to sales teams and customers throughout the sales process.
• Oversee the development of technical product collateral for use by sales staff and customers.
• Translate customer needs and business requirements into possible technical requirements and solutions.
• Oversee the delivery of structured proposals, presentations, trainings and product demonstrations to customers.
• Present recommended solution to customer for validation and improvements.
• Assist with the negotiation of technical aspects of contracts.
• Pursue additional business development opportunities with existing customers.
                                                                                                                                                                                                                                                                                                                                                                                                                                                                                             </t>
  </si>
  <si>
    <t>• Collaborate with sales teams to develop and recommend products and services that meet customer requirements.
• Collate customer needs and business requirements to support the development of technical requirements and solutions.
• Support the development of proposals, presentations and technical documentation.
• Provide product, service and technology training to the sales teams.
• Engage in customer meetings to build understanding of customer requirements.</t>
  </si>
  <si>
    <t xml:space="preserve">• Facilitate effective transition from pre-sales to post-sales project phases.
• Support the implementation, maintenance and support cycle for sold solutions.
• Resolve routine customer and product issues.
• Evaluate changes in customer needs and whether they are being met.
• Document customisations and adaptations made to solutions.                                                                                                                                                                                                                                                                         
</t>
  </si>
  <si>
    <t xml:space="preserve">• Plan the effective transition from pre-sales to post-sales project phases.
• Manage implementation, maintenance and support cycle for sold solutions.
• Drive the fulfilment of commitments to customers.
• Develop a regular process for after sales support.
• Resolve complex customer and product issues.
• Track performance and quality of support service delivery.
• Expand customer relationships by acting as a trusted advisor.                                                                                                                                                                                                                                                </t>
  </si>
  <si>
    <t xml:space="preserve">• Represent the voice of the customer in the organisation.
• Explore changes to the business model through detailed analysis of customer journey.
• Influence the organisation's structure and continuous improvement strategy toward customer centricity.
• Develop business case for improvement plans.                                                                                                   </t>
  </si>
  <si>
    <t xml:space="preserve">• Develop go-to-market product positioning strategy and roadmap.
• Control marketing budgets for specific products and projects.
• Develop product launch plans and strategies.
• Recommend product  pricing and packaging strategies.
• Incorporate technology trends into product marketing strategy.
• Evaluate success of marketing campaigns and efforts.
• Review suggestions to enhance product marketing strategy. 
                                                                                                                                                                                                                                                                                                                                </t>
  </si>
  <si>
    <t xml:space="preserve">• Guide the development of risk assessment frameworks.
• Advise business stakeholders to manage risk exposure and ensure business functionality.
• Oversee the development and testing of disaster recovery and business continuity plans.
• Drive compliance with international and national information security and privacy regulations.
• Liase with external agencies, such as law enforcement and other advisory bodies.                                                                                                                                                                                          </t>
  </si>
  <si>
    <t xml:space="preserve">• Set governance procedures for documenting and updating security policy, standards, guidelines and procedures.
• Plan the implementation of information systems and cyber security policies.
• Develop a Cyber Risk Maturity model for the organisation.
• Develop policies and frameworks for conducting cyber security risk assessments and compliance audits.                                                                                                          </t>
  </si>
  <si>
    <t xml:space="preserve">• Perform network security systems monitoring activities+.
• Conduct routine analysis of system access logs.
• Compile data from system access logs.
• Support the compiling of regular reports.                                                                       </t>
  </si>
  <si>
    <t xml:space="preserve">• Implement security protocols.
• Formulate emergency response procedures.
• Maintain data sources feeding the log monitoring system.
• Schedule security checks in accordance with reporting schedules.
• Prepare periodic status reports for presentation to management.                                                                                                                          </t>
  </si>
  <si>
    <t>• Perform audits,reviews, security control assessments, and tests of security operations based on established schedules.
• Perform real time analysis and trending of security log data from various security systems.
• Analyse security event data to identify suspicious and malicious activities.
• Provide inputs to improve security monitoring rules and alerts.
• Document processes related to security monitoring.</t>
  </si>
  <si>
    <t xml:space="preserve">• Review security incident reports.
• Evaluate the type and severity of security incidents.
• Assist with establishing procedures for handling detected security events.
• Provide status updates during the life cycle of an incident.
• Prepare final incident report detailing the events of the incident.
• Support the maintenance and update of business recovery,contingency plans and procedures.                                                                                                                                                                                   </t>
  </si>
  <si>
    <t xml:space="preserve">• Define system-level applications architecture design.
• Define applications architectural quality standards, policies and principles, design and programming guidelines.
• Identify implementation risks and mitigation measures.
• Set software development and integration plans for different components.
• Define technology standards and best practices.
• Define software configuration controls.                                                                                                                                                                                                                       • Define software configuration controls.
• Make critical adjustments to the applications architecture to ensure achievement of desired results.                                                          </t>
  </si>
  <si>
    <t xml:space="preserve">• Contribute to the development of the applications roadmap.
• Align applications architecture priorities with long term technology roadmaps.
• Engage stakeholders to explain applications architecture.
• Provide advice on the creation of security standards from application perspective.
• Support the evaluation and introduction of new technologies, platforms, products or vendors.                                                                                                                                                                                                                                    </t>
  </si>
  <si>
    <t xml:space="preserve">• Support the maintenance and update of an existing applications.
• Support monitoring of compliance to security measures.
• Solve routine problems that occur within applications.
• Analyse applications usage reports
• Document the application’s technical architecture, code changes, issue resolutions and procedures.                                                                                                                                                                              </t>
  </si>
  <si>
    <t xml:space="preserve">• Provide high-level maintenance and update of an existing  applications to improve functionality and process flow.
• Provide high-level monitoring of the following of security measures, proper registration of passwords and other access procedures.
• Solve unique and highly complex problems by taking a broad perspective to identify solutions.
• Provide solutions to overcome complex problems using the latest technologies.
• Anticipate internal and/or external business challenges and/or regulatory issues.
• Oversee the maintenance of technical documentation of  applications' technical architecture, code changes, issue resolutions and procedures.
• Collaborate with  external stakeholders and vendors to resolve problems.                                                                                                                                                                                                                   </t>
  </si>
  <si>
    <t xml:space="preserve">• Liaise with stakeholders to understand requirements and change needs.
• Analyse gaps between the current and target architecture.
• Analyse requirements and change needs to inform architecture roadmap or framework decisions.
• Assess the impact of the change on the embedded systems architectures.
• Prepare business cases for high-level initiatives.                                                                                                                                                                                                                                </t>
  </si>
  <si>
    <t xml:space="preserve">• Define embedded systems roadmap in line with longer term roadmaps for the technology landscape.
• Engage stakeholders to explain the rationale of architecture’s selection.
• Define architectural quality standards, policies and principles, design and programming strategies.
• Provide advice on the creation of security standards from embedded systems perspective.
• Support the evaluation and introduction of new technologies, platforms, products or vendors.
• Identify implementation risks and mitigation measures.
• Make critical adjustments to the architecture to ensure achievement of desired results.
• Drive key technological decisions around hardware setup.
• Define technology standards and best practices.                                                                                                                                                                                                                                                                                                                                                                                                                                                         </t>
  </si>
  <si>
    <t xml:space="preserve">• Contribute to the design, development and testing of embedded systems.
• Develop software modules in line with coding standard.
• Support defects tracking and peer code review.
• Participate in the evaluation and testing of hardware and software platforms.
• Incorporate continuous integration and built to get fast feedback from user.
• Evaluate embedded platforms under specific feature requirements.                                                                                                                                                                                    </t>
  </si>
  <si>
    <t xml:space="preserve">• Provide subject matter expertise throughout the product development cycle.
• Oversee the production of fully tested, qualified and documented product design.
• Guide the design, development and verification of software for embedded systems.
• Participate in hardware design and security architecture reviews.
• Provide guidance in issue resolution.
• Develop project status reports.
• Oversee the documentation of all requirements, specifications and preparation of reports for each project.
• Set the direction for best design practices for development and testing.                                                                                                                                                                                                                                                                                                                                                                                                                                                                </t>
  </si>
  <si>
    <t xml:space="preserve">• Oversee integration of embedded systems with devices.
•  Guide end-to-end system integration, system debug and triaging.
• Provide guidance on hardware design and the development of prototype.
• Approve improvements to existing integration processes.
                                                                                                                                                                                                   </t>
  </si>
  <si>
    <t>• Lead the design of specific modules for development of software for embedded systems.
• Generate design specification and test cases and/or scripts.
• Define test frameworks and environments.
• Create software tools for tests and automation.
• Participate in hardware design and security architecture reviews.
• Evaluate software resilience against reverse engineering.
• Define best design practices for development and testing.</t>
  </si>
  <si>
    <t>• Test software and hardware interactions from prototype to manufacturing release.
• Validate proper integration of software with hardware.
• Participate in cross-functional design and code reviews.
• Suggest improvements to existing integration processes.
• Diagnose technical problems in embedded software.
• Design creative solutions for complex problems.
• Evaluate failed systen scenarios.</t>
  </si>
  <si>
    <t xml:space="preserve">• Analyse embedded systems performance based on user feedback and system reports.
• Optimise codes for implementation in various platforms.
• Develop new processes and tools to speed up the testing process.
• Recommend ways to improve performance and robustness.    
• Oversee the development of technical guides for internal and external users.
• Contribute to establishing and maintenance of quality standards.                                                                                                                                                                                                                                                                                                                                                                                                                                                                                                                                                                          </t>
  </si>
  <si>
    <t xml:space="preserve">• Define system-level platform architecture design.
• Define platform architectural quality standards, policies and principles, design and programming guidelines.
• Identify implementation risks and mitigation measures.
• Set integration plans for different components.
• Define technology standards and best practices.
• Define platform configuration controls.
• Make critical adjustments to the architecture to ensure achievement of desired results.
                                                                                     </t>
  </si>
  <si>
    <t>• Provide technical expertise in the development of platform features.
• Evaluate implementation feasibility of functional specifications.
• Highlight requirement gaps and technical challenges/issues.
• Align platform design with functional and system requirements.
• Assist with security risk assessments for platform.
• Drive implementation of platform features according to established design, architectural standards and practices.
• Architect solutions to unstructured technical problems.
• Lead development of system tools to automate administration and support tasks.</t>
  </si>
  <si>
    <t>• Participate in scaling systems to meet platform demand.
• Tune services to improve the uptime, reliability, scalability and efficiency of platform.
• Recommend new ways to process, store, and leverage captured data.
• Refactor legacy code to simplify the system.</t>
  </si>
  <si>
    <t>• Align platform design decisions to business goals and strategy.
• Design data protection strategies, including user authorisation and access management.
• Utilise best practice guidance on platform development.
• Guide the design of programmer interfaces and tools.</t>
  </si>
  <si>
    <t xml:space="preserve">• Drive the use of security best practices for the platform.
• Oversee the implementation of functional and system tests.
• Suggest infrastructure improvements to facilitate platform integration.                                                                                                                            </t>
  </si>
  <si>
    <t>• Prototype new platform solutions and/or new features for existing platform.
• Perform platform capacity planning and demand forecasting. Perform code reviews.
• Implement best practices of service-oriented architecture.
• Participate in the quality assurance process.
• Implement data protection strategies, including user authorisation and access management.</t>
  </si>
  <si>
    <t>• Identify and prioritise platform features implementation.
• Test platform to ensure best possible user experiences.
• Review resilience and/or disaster testing results.
• Define security best practices for the platform.
• Integrate third party software.
• Configure platform performance monitoring tools.</t>
  </si>
  <si>
    <t>• Define product development vision and strategy.
• Make business case technology investments in product development.
• Oversee the development and alignment of the product portfolio roadmap with the adopted strategy and vision.
• Anticipate the impacts of internal and external business challenges and market conditions on the organisation's product development roadmap.</t>
  </si>
  <si>
    <t>• Design test plans for new software.
• Perform appropriate quality assurance tests.
• Analyse data and issues that arise from quality assurance tests.
• Identify potential problems that a user might encounter.
• Recommend solutions to complex software problems.
• Develop test outcome reports.
• Review final product to ensure adherence to required quality standards.</t>
  </si>
  <si>
    <t>• Assist in the development of software quality guidelines.
• Document software quality standards and indicators.
• Monitor software compliance with defined quality specifications.</t>
  </si>
  <si>
    <t xml:space="preserve">• Identify requirements and objectives of the software.
• Specify process steps and goals in software development, including verifications, activities, measurements, abilities, and commitments.
• Verify software against quality measures. </t>
  </si>
  <si>
    <t>• Create test data files to test program logic and verify system flow. Conduct User Acceptance Testing (UAT), alpha and beta testing.
• Identify potential problems that a user might encounter.
• Apply existing procedures to solve routine or standard software problems.
• Trace defects to software development stage and teams.
• Document quality assurance testing outcomes.
• Keep track of improvements made to enhance software quality.
• Identify opportunities to decrease time and cost spent on system quality assurance.
• Propose improvements to optimise quality assurance process.</t>
  </si>
  <si>
    <t>• Plan project timelines and resources for quality assurance activities.
• Drive the use of project management tools and proceses.
• Communicate project objectives and updates at critical junctures to obtain buy-in from stakeholders.
• Coordinate interdepartmental activities for software development and deployment.
• Anticipate software release challenges.
• Monitor all operations that affect software quality assurance.</t>
  </si>
  <si>
    <t xml:space="preserve">• Set direction for the development of prototypes, user flows, design patterns, and concept mock-ups.
• Provide guidance on validating new and innovative features and ideas.
• Guide the user experience team to define interaction flow.
• Approve visual design specifications.
• Lead the team toward maintaining of vision and quality throughout the design taking responsibility for the quality of their output.
• Oversee the implementation and management of design and user experience research toolkits.
                                                                                                                                                                                                                                                                                              </t>
  </si>
  <si>
    <t xml:space="preserve">• Plan the design of user interfaces for varied platforms or applications.
• Provide tactical direction for the transfer of content and layout into an intuitive and responsive experience for users.
• Leads the adoption of new technologies or methodologies to design user interface and/or aesthetics.
• Establish design guidelines, best practices and standards.
• Analyse data to develop design iterations.                                                                                                                                                                                                                                                                                                                                                       </t>
  </si>
  <si>
    <t>• Develop strategies for design, development and support of the user interface to have best possible user experience.
• Apply web standards, including best practices for usability and accessibility.</t>
  </si>
  <si>
    <t>• Oversee all phases of usability testing in lab and remote settings.
• Determine refinements and iterations based on usability testing results  to create the "best" user experience.
• Recommend different approaches to solving user problems and ensuring that the product logically flows from one step to the next.</t>
  </si>
  <si>
    <t>• Plan the implementation of application site improvements to functionality, design and navigation that are based on results of user research.
• Identify design problems and devise solutions.
• Focus on enhancing customer satisfaction and loyalty by improving the quality of the interaction between the customer and the product.</t>
  </si>
  <si>
    <t xml:space="preserve">• Lead consultation with stakeholders to understand their goals and requirements.
• Provide recommendations for user experience solutions.
• Communicate scenarios, end-to-end experiences, interaction models, and screen designs to stakeholders to get buy-in.
• Set guidelines for researching of market, industry trends, competitors, and comparable experiences.
                                                                                                                                                                                                                                                                                                         </t>
  </si>
  <si>
    <t>• Consult with stakeholders to understand their goals and requirements.
• Provide recommendations for user experience solutions.
• Conduct secondary research on market, industry trends, competitors, and comparable experiences.
• Generate early stage ideas on user experiences.</t>
  </si>
  <si>
    <t>• Conduct user research through multiple tools.
• Conduct in-person user tests to observe user behaviour.
• Evaluate effectiveness of meeting desired emotional and functional needs of users.
• Identify verbal and non-verbal challenges.
• Develop personas and usage scenarios or journeys.</t>
  </si>
  <si>
    <t xml:space="preserve">• Oversee the monitoring of the user interface to ensure effective reflection of a brand’s strengths and visual assets to a product’s interface.
• Establish user interface design performance indicators, monitoring and reporting standards.
• Oversee user interface design and regulatory inspections.
• Evaluate reports used in identifying user interface design.
• Oversee the design and execution of quantitative analysis and inspections.
• Develop methods and procedures for process control, process improvement, sampling, testing, inspection and training.
                                                                                                                                                                                                                        </t>
  </si>
  <si>
    <t>• Support the monitoring of the user interface.
• Develop solutions to simple user interface design issues.
• Conduct routine analysis and tests of various components of a quality control program.
• Support the conduct of quantitative analysis and inspections.
• Support the measuring of outcomes of user interface design improvements using metrics and benchmarking criteria.</t>
  </si>
  <si>
    <t>• Support user research conducted through multiple tools.
• Conduct in-person user tests to observe user behaviour.
• Support the identification of verbal and non-verbal challenges.
• Support the development of personas and usage scenarios.</t>
  </si>
  <si>
    <t>• Lead data centre engineering projects.
• Support the installation, testing and maintenance of new or existing IT infrastructure and cabling within data centres.
• Perform decommissioning of redundant equipment and cabling.
• Monitor the performance of data centre equipment as per SLA requirements.
• Conduct troubleshooting, repairs, upgrades and new installations for data centre components to  minimise any disruption to the organisation.
• Develop best-practice methodologies in maintaining a data centre environment.
• Act as a resource for colleagues with less experience.</t>
  </si>
  <si>
    <t xml:space="preserve">• Serve as an internal advisor to the business leadership team to strategically assess IT operations associated risks.
• Lead the development of training programmes to ensure adoption of new procedures designed to mitigate IT risks.
</t>
  </si>
  <si>
    <t>• Prepare reports and recommendations for management on the results of information systems audits.
• Offer solutions in line with the business risk.
• Advise others on information systems internal controls and security procedures.</t>
  </si>
  <si>
    <t>• Evaluate existing internal audit programs for information systems and related procedures to ensure compliance with the organisation's policies, procedures and standards.
• Develop appropraite audit programmes based on business requirements.
• Apply knowledge of the current IT environment and industry trends to identify potential issues and risks.</t>
  </si>
  <si>
    <t>• Provide guidance to the team to ensure the best support possible for systems availability, stability and performance.
• Allocate adequate capacity to support the needs of the business on an on - going basis.</t>
  </si>
  <si>
    <t>• Coordinate activities to identify, diagnose and rectify problems with little precedence.
• Simulate user problems to resolve operating difficulties.
• Develop innovative solutions and/or systems modifications to reduce user problems.
• Develop mitigating and/or preventive solutions.
• Assist senior leaders in disaster recovery planning and testing.</t>
  </si>
  <si>
    <t>• Identify actions to maintain or improve levels of service.
• Advise the business on IT support metrics and capabilities.</t>
  </si>
  <si>
    <t>• Identify opportunities to optimise quality assurance tools.
• Automate tests to ensure quality compliance.
• Participate in development and implementation of support process and procedures.</t>
  </si>
  <si>
    <t xml:space="preserve">• Recommend solutions to complex quality management issues and corrective, preventive actions.
• Identify improvement opportunities and potential risks.
• Administer problem management processes including monitoring and reporting on problem resolution.
• Coordinate with other departments on continuous improvement projects.
• Prepare monthly reports.
• Communicate findings to stakeholders.
• Coordinate accreditation activities on behalf of the organisation. </t>
  </si>
  <si>
    <t>• Develop solutions to complex quality management issues.
• Work on designing and implementing processes necessary to prevent quality management issues.
• Perform quantitative analysis and inspections to substantiate assumptions.
• Measure outcomes of quality improvements using metrics and benchmarking criteria.
• Recommend modifications in the quality of components.</t>
  </si>
  <si>
    <t>• Assist with the development of new databases in accordance with the business requirements.
• Implement database security and data integrity controls.
• Assist with new database testing.
• Assist with piloting of new tools, technologies, and/or processes.</t>
  </si>
  <si>
    <t>• Perform ongoing optimisation of database components to ensure availability, reliability, scalability and security.
• Assist with regular database audits and maintenance activities.
• Track key operational metrics, including performance, utilisation, throughput, capacity etc.</t>
  </si>
  <si>
    <t xml:space="preserve">• Monitor systems performance and usage, including response times.
• Supervise backups, optimisation, initiation of recovery procedures and routine troubleshooting.
• Communicate regularly with technical,applications and operational staff to ensure systems integrity and security.
• Determine the systems' short-and-long term requirements.
• Manage systems report production. 
                                                                                                                                                                                                                                                                                                                                                                                                                         </t>
  </si>
  <si>
    <t>Sub Tracks</t>
  </si>
  <si>
    <t>• Business Intelligence
• Data Engineering
• Data Science</t>
  </si>
  <si>
    <t xml:space="preserve">• Cloud Computing
• Implementation, Operations and Maintenance
• Planning and Design
</t>
  </si>
  <si>
    <t>• Business Analysis
• Enterprise Architecture
• IT Consulting and Implementation
• Program and Project Management
• Solutions Architecture</t>
  </si>
  <si>
    <t>• Channel Sales
• Digital Marketing
• Direct Sales
• Pre- and Post- Sales
• Product and Service Marketing</t>
  </si>
  <si>
    <t>• Governance, Risk and Compliance
• Incident Response, Forensic Investigation and Threat Analysis
• Security Design and Engineering
• Security Operations
• Security Penetration Testing and Certification</t>
  </si>
  <si>
    <t>• Applications Design and Development
• Embedded Systems Engineering
• Platform Engineering
• Product Management
• Software Quality Assurance
• System Analysis
• User Interface and Experience</t>
  </si>
  <si>
    <t>• Data Centre
• IT Audit
• Operations Support
• System and Quality Assurance
• Systems and Database Administration</t>
  </si>
  <si>
    <t>Business Anaysis</t>
  </si>
  <si>
    <t xml:space="preserve">• Support in liasing with business stakeholders to identify business needs.
• Support the in-depth analysis of the business requirements specifications and feasibility studies on possible solutions.
• Provide analysis to support the development of business cases.
• Conduct analysis on the risk vs. benefits for the proposed solutions.
                                                                                                 </t>
  </si>
  <si>
    <t>• Support in the project delivery.
• Monitor progress against schedule.
• Maintain project documentation.</t>
  </si>
  <si>
    <t xml:space="preserve">• Develop standards, policies and procedures for the form, structure and attributes of the BI tools and systems.
• Create long-term, lean data governance initiatives that serve to improve data quality across all systems over time.
• Provide guidance on best practices related to BI data governance.
• Provide guidance on best practices related to BI data governance. </t>
  </si>
  <si>
    <t xml:space="preserve">• Work with stakeholders to define business and information needs.
• Recommend types of data needed to measure and predict outcomes.
• Oversee the development of design and specification proposals.
• Guide feasibility and functional studies.
• Influence integration of data from across the enterprise.
• Set guidelines for appropriate structuring and enrichment of data. 
         </t>
  </si>
  <si>
    <t>• Analyse requirements and change needs to inform architecture roadmap and/or framework decisions.
• Assess the impact of the change on the applications architecture.
• Analyse gaps between the current and target applications architecture.
• Prepare business cases for high-level initiatives.</t>
  </si>
  <si>
    <t>• Plan project timelines and resources needed.
• Apply project management tools.
• Communicate project objectives junctures to obtain buy-in from all stakeholders.
• Apply project management techniques and processes to ensure project is cost-effective.</t>
  </si>
  <si>
    <t xml:space="preserve">• Provide technical expertise in the development of applications.
• Evaluate implementation feasibility of functional specifications.
• Highlight requirement gaps and technical challenges or issues.
• Align application design with functional and system requirements.
• Assist with security risk assessments for applications.                                                                                                                                                                                                                                                                                                                                                </t>
  </si>
  <si>
    <t>• Support the development of the applications concept, interface degisn, and architecture.
• Support the development of program logic for new applications and features.
• Use prescribed guidelines or policies to analyse and resolve problems.Integrate applications with back-end databases.</t>
  </si>
  <si>
    <t>• Support discussions with stakeholders to understand business eneds and user requirements.
• Support the requirements analysis.
• Support the formulation of specifications and definition of delivery platforms for applications.
• Support proposal writing for applications development.</t>
  </si>
  <si>
    <t>• Support testing of the developed applications.
• Deploy applications according to specifications.
• Investigate issues and conduct root cause analysis.
• Apply bug-fixes.
• Document implementation procedures.</t>
  </si>
  <si>
    <t>• Collect user feedback and generate system report on applications performance.
• Support initiatives to improve functionality and process flow of applications.
• Support the analysis and modification of design logic in existing applications.
• Propose recommendations to improve applications performance.
• Support the integration of new products with existing applications to improve the functionality and/or design.</t>
  </si>
  <si>
    <t xml:space="preserve">• Determine user requirements based on business needs. Identify alternatives where multiple solutions to requirements exist.
• Oversee the preparation of design specifications.
• Prepare project and other relevant documentation. 
                                                                                                                                   </t>
  </si>
  <si>
    <t xml:space="preserve">• Oversee the integration of applicationswith back-end services.
• Ensure that applications meets user requirements.
• Recommend measures to improve the performance of applications.
                                                                                                                    </t>
  </si>
  <si>
    <t>• Contribute to the development of functional strategy.
• Assist senior leaders in defining applications roadmap.
• Develop models and structure changes needed to meet the evolving applications strategies.
• Align applications architecture priorities with longer term roadmaps for the technology landscape.
• Provide advice on the creation of security standards from the applications development perspective.
• Support the evaluation and introduction of new technologies,platforms, products or vendors.
• Develop business plan and annual budget for applications development function.</t>
  </si>
  <si>
    <t xml:space="preserve">• Oversee the planning and scheduling of operational activities related to applications' maintenance.
• Manage applications' functionality to ensure a 24 x 7 environment.
• Manage security measures in the areas of passwords administration and other access procedures.
• Provide inputs to solve unique and highly complex problems.
• Anticipate internal and/or external business challenges and/or regulatory issues.
• Manage the collaboration with external consultants or vendors.
                                                                                                                                                                                                                                                                                                                                                                                                                                                                                                                                                                                                                                    </t>
  </si>
  <si>
    <t xml:space="preserve">•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
                                                                                                                                                                                                                                   </t>
  </si>
  <si>
    <t xml:space="preserve">• Review applications performance to identify improvement opportunities.
• Provide recommendations to improve applications services.
• Plan integration of new products with existing applications to improve the functionality and/or design.
                                                                                                                                                                                                                                                      </t>
  </si>
  <si>
    <t xml:space="preserve">• Assist with the analysis of existing business processes to identify opportunities.
• Support the development of alternative solutions to streamline processes.
• Assist with the evaluation of viability and feasibility of possible improvements to processes.
• Support the development of reports and strategic analysis of business processes.
</t>
  </si>
  <si>
    <t xml:space="preserve">• Assist with translating business requirements into functional specifications.
• Collaborate with developers to ensure requirements are incorporated into system design.
• Function as the liaison between users and technical staff throughout the solution implementation cycle.
</t>
  </si>
  <si>
    <t xml:space="preserve">• Create technical documentation.
• Conduct research to support development of training materials.
• Coordinate the schedule for communication and training plans for stakeholders.
• Act as the first point of contact for users to resolve simple queries.   
                                                                                                                                                                                                                </t>
  </si>
  <si>
    <t xml:space="preserve">• Assist with the implementation security policies, procedures and programs.
• Educate users on the security standards and practices.
• Identify improvement areas to existing security policies and procedures.
• Deliver user training on security compliance standards.                                                                                                                                                                                                 </t>
  </si>
  <si>
    <t xml:space="preserve">• Assist with the implementation of agreed security system changes and maintenance routines.
• Assist with implementation of new security programs.
• Assist with vulnerability and penetration assessments.
• Recommend security products, services and/or procedures.
• Support the alignment of security systems with established service agreement standards.                                                                                                                                                                                                                                                                                         </t>
  </si>
  <si>
    <t>• Perform non-routine security monitoring activities.
• Triage security events that come from various sources.
• Track security monitoring rules and alerts.
• Compile regular reports on the performance of security operations.</t>
  </si>
  <si>
    <t xml:space="preserve">• Assist with piloting of new tools, technologies and processes.
• Assist with installation of hardware and software.
• Assist with security system testing and ongoing optimisation or changes such as scheduled upgrades and updates.
• Maintain documentation of all optimisation activities.
• Provide recommendations to improve operational processes, procedure manuals, and documentation.
                                                                                                                                                                                                                                                                                                                                                                       </t>
  </si>
  <si>
    <t>• Support live response to security issues.
• Assist in forensic threat investigation.
• Assist with resolution of security-related issues.
• Assist with simulation of user problems to identify security system drawbacks.
• Recommend security system modifications to reduce user problems.</t>
  </si>
  <si>
    <t>• Support the review of existing business processes to identify opportunities.
• Develop alternative solutions to streamline processes.
• Evaluate the viability and feasibility of possible improvements to processes.
• Support the development of recommendations to increase efficiency of processes.
• Develop reports and strategic analysis of business processes.</t>
  </si>
  <si>
    <t>• Determine optimal means of meeting needs and requirements.
• Translate business requirements and user needs into functional specifications.
• Collaborate with developers to ensure requirements are incorporated into system design.
• Function as the liaison between users and technical staff throughout the solution implementation cycle.
• Work with relevant stakeholders on User Acceptance Testing.                                                                                                  
• Verify that business requirements are incorporated into the design.                                                                                            
• Manage risks associated with solution integration.</t>
  </si>
  <si>
    <t>• Schedule activities to drive deliverables toward meeting the overall project plan.                                                                          
• Work with users, technical staff and management to determine and resolve issues associated with project implementation.                                                                                 
• Review work at critical milestones with team leader or sponsor to maintain their commitment and support.                       
• Provide timely and accurate project progress information.</t>
  </si>
  <si>
    <t>• Develops long range goals and objectives for market penetration.                                                                                       
• Analyse business development approaches and strategies to determine their best use within the market.                                      
• Use sales tools for accurate forecasting of current and future business.                                                                                               
• Update business development strategies in line with market and industry trends.</t>
  </si>
  <si>
    <t>• Plan approach for sales opportunities.                                      
• Develop quotes and proposals.                                                 
• Prepare documents and materials for meetings and negotiations.                                                                                    
• Leverage on network to identify potential clients and decision makers in the organisation.                                                          
• Use a variety of styles to persuade or negotiate.</t>
  </si>
  <si>
    <t>• Research potential clients, new markets, products and services.                                                                                            
• Evaluate opportunities through financial feasibility studies and market research.                                                                             
• Present to senior stakeholders on business trends and impact on new services, products, and distribution channels.</t>
  </si>
  <si>
    <t>• Source prospects through multiple channels.                                                      
• Develops prospects through  on-site visits, phone and/or email.                                                                                                        
• Develop the organisation’s unique selling propositions and differentiators based on market and competitor knowledge.                                                                                                                                                     
• Report on the status of new sales activities.</t>
  </si>
  <si>
    <t>• Provide BI insight updates and tactical, actionable recommendations to senior leaders and clients.                            
• Define the structure and tools to be applied in conceptualisation, design and building of visual dashboards and graphs.</t>
  </si>
  <si>
    <t>• Outline the organisation's BI vision and strategy.                                 
• Oversee ongoing development and operations of business intelligence architecture.                                                                          
• Work with stakeholders to define business and information needs.                                                                                                
• Provide rationale, business cases and Return On Investment (ROI) models to support BI investment.                                                
• Provide thought leadership to stakeholders in determining which BI solutions will enable the enterprise to achieve defined business goals.</t>
  </si>
  <si>
    <t>• Manage the problem definition and hypothesis formulation process.
• Provide advice on the development of data analysis models based on project requirements.
• Oversee data sourcing, acquisition, cleansing, integration, warehousing, exploration and delivery.
• Coordinate data quality reviews.</t>
  </si>
  <si>
    <t xml:space="preserve">• Oversee the day-to-day management of all functional areas of BI.
• Implement plans for improving BI in an organisation.
• Develop new service offerings related to BI. 
                                                                                                                      </t>
  </si>
  <si>
    <t>• Plan project timelines and resources needed.                              
• Deliver projects in line with agreed standards, providing fit-for-purpose solutions within time, quality and budget constraints.                                                                                        
• Apply project management tools and processes to ensure project is cost-effective.                                                                        
• Identify and/or preempt any project risks.                                  
• Prepare project status reports for stakeholders.                         
• Communicate project objectives at critical junctures to obtain buy-in from all stakeholders.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</si>
  <si>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</si>
  <si>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Set the guidelines for the development of end user reports.                                                                                                                                                                         
• Advise the design of complex reporting and analytical solutions.                                                                                                                         
• Develop roadmaps for optimising the BI analysis insights.</t>
  </si>
  <si>
    <t>• Assist with channel partner research and recruitment.                           
• Identify prospective channel partners.                                               
• Implement a mechanism for evaluation and categorisation of channel partners.                                                                             
• Liaise with channel partners on regular basis.                                     
• Monitor compliance with establishes sales processes.</t>
  </si>
  <si>
    <t>• Support the development of product promotions and offers.                                                                                                                                                                       
• Assist with the resolution of routine product-related problems.                                                                                              
• Deliver logistical sales support required to close orders.                                                                  
• Track channel partner sales performance.</t>
  </si>
  <si>
    <t>• Define channel sales targets and strategic objectives.                
• Forecast sales pipeline through various channels.                         
• Oversee the development, management and execution of go-to-market strategies.                                                                          
• Deliver managements reports on sales pipeline, revenue and performance.</t>
  </si>
  <si>
    <t>• Oversee the evaluation and recruitment of channel partners.                                                                                                                                                                      
• Facilitate agreement on mutual performance objectives, financial targets, and critical milestones with channel partners.                                                                                                      
• Manage partnership agreements, order and contracting documentation.                                                                                         
• Communicate established sales processes to channel partners for compliance.</t>
  </si>
  <si>
    <t>• Prepare training materials for channel partners.                                        
• Facilitate training and certification of channel partners.                                 
• Guide on-boarding of channel partners.                                              
• Engage partners regularly to assess, clarify and validate their needs.                                                                                                   
• Recommend co-marketing activities with channel partners.                                                                                                                                             
• Resolve issues and conflicts with channel partners.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</si>
  <si>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</si>
  <si>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Lead complex analytics projects using multiple data sources and advanced quantitative methods.                                              
• Develop team capabilities in machine learning, deep learning, statistical modelling, and other computational approaches to extract from data sources.                                                                
• Develop a repository of best practices. Ideate intelligent algorithms to operate on large data sets.</t>
  </si>
  <si>
    <t>• Lead development of data science strategy and vision.                  
• Collaborate with all internal data science human resources and other key partners to execute projects and shape the future of data science function.                                                                   
• Evangelise the value of data, analytics and sound data management across organisation.</t>
  </si>
  <si>
    <t>• Translate results into clear predictive business focused deliverables for decision makers.
• Provide rationale, business cases and Return On Investment (ROI) models to support investment.
• Create leading-edge resources, including playbooks, guides, blog posts, videos, etc, to be used to advance data science within organisation.</t>
  </si>
  <si>
    <t>• Perform complex analysis of business operations across the organisation to identify opportunities for digitalisation and improved user experience.
• Provide detailed analysis of market trends and developments in technology and customer behaviour to support recommendations.</t>
  </si>
  <si>
    <t>• Develop programmes aimed at upskilling the organisation's workforce in the technology space.
• Review outcomes from talent development initiatives.</t>
  </si>
  <si>
    <t>• Establish organisation-wide IT policies and governance framework.                                                                                      
• Establish plans for the off-shoring and outsourcing of IT service delivery.                                                                             
• Set direction for the development and maintenance of Service Level Agreements (SLAs), policies and standards.                         
• Establish objectives and Key Performance Indicators (KPI)  for the IT function.</t>
  </si>
  <si>
    <t>• Develop plans to acquire skills and necessary resources for the continuous development of organisation.                                    
• Develop plans to build the capabilities of the team.                      
• Review outcomes from talent development initiatives.                   
• Set the direction for succession planning for key leadership roles.                                                                                                
• Mentor a team of senior IT leaders.</t>
  </si>
  <si>
    <t>• Endorse opportunities for automation and/or streamlining of IT processes.                                                                                       
• Develop high-level strategy and guidelines for roll out of IT process changes and/or improvements.                                            
• Foster an environment conducive to innovation and technological change.                                                                        
• Foster IT awareness and savviness within the organisation.</t>
  </si>
  <si>
    <t>• Establish organisation wide risk assessment and management frameworks.                                                              
• Review results from risk assessments for mitigation.                     
• Guide risk management strategies, disaster recovery and business continuity efforts.                                                                      
• Advise policy reviews in line with evolving internal and external environments.</t>
  </si>
  <si>
    <t>• Provide subject matter expertise in IT security investigations.                                                                                                                                                                       
• Drive resolution of large scale security incidents.                                  
• Lead the development of plans to address system vulnerabilities.                                                                              
• Advise on responses to regulatory inquiries,inspections or audits.                                                                                                 
• Present evidence for legal action following a large scale security incident.</t>
  </si>
  <si>
    <t>• Direct the design of IT security architecture and the overall Cyber Risk Maturity Model.                                                                  
• Establish Key Performance Indicators (KPIs) to assess the effectiveness of the security architecture.                                          
• Facilitate the development of a reporting framework to measure the effectiveness of security programmes.                           
• Review security architecture to ensure that it addresses technology shirts and threats.</t>
  </si>
  <si>
    <t>• Oversee the department management including budgets,forecasting,work allocations and staffing.                           
• Develop staff through ongoing coaching, mentoring and career discussions.                                                                             
• Define common goals,direction and accountability among staff.                                                                                                
• Drive effective performance management practices within the departmentin accordance with organisation policies and procedures.</t>
  </si>
  <si>
    <t>• Establish the enterprise security vision, strategy and underlyign security initiatives or programmes.                                   
• Align information security and information risk management strategy with business strategy.                                                       
• Provide strategic, budgetary and administrative guidance for implementation of security strategy.                                                  
• Drive security awareness and education on information security throughout the organisation.                                               
• Advise the board and management on information security matters.</t>
  </si>
  <si>
    <t>• Oversee the development of security and risk management policies, disaster recovery and business continuity plans.                                                                                       
• Evaluate current security practices to determine compliance with standards and industry norms.                                                                    
• Oversee the implementation of appropriate plans to ensure compliance with regulatory, industry and regional mandates.                                                                                        
• Drive information security and risk management awareness training programmes.</t>
  </si>
  <si>
    <t>• Provide leadership in the design and development of major technical initiatives.                                                                         
• Guide the final decisions on the feasibility of use of a technology solution for business implementation.</t>
  </si>
  <si>
    <t>• Act as a Technology Evangelist to explore and adopt appropriate technology.                                                                     
• Foster an environment conducive to innovation and technological change.                                                                          
• Set the direction for research as well as a framework for measuring innovation research outcomes.                                         
• Evaluate new approaches to redesign IT systems or optimise performance, quality and speed of services and/or products.</t>
  </si>
  <si>
    <t>• Develop enterprise wide digital strategy.                                         
• Develop a technology roadmap to align to the organisation’s overall strategy and growth plans.                                                     
• Influence strategic decisions on future business initiatives related to technology.                                                                    
• Provide leadership in identifying, assessing and managing technology needs within an organisation.                                        
• Advise senior leadership on business opportunities arising from technology developments.</t>
  </si>
  <si>
    <t>• Build strategic relationships and alliances with stakeholders.                                                                                          
• Manage critical internal and external stakeholders changes in needs and priorities.                                                                          
• Inspire stakeholders to pursue the organisation's technology vision.                                                                                           
• Drive technology alignment with the organisation's business needs.</t>
  </si>
  <si>
    <t>• Support the development and gap analysis of cloud-based solutions.                                                                                                               
• Develop system and service deployment scripts.                                                                                                                                                                        
• Test cloud-based solutions using specialised infrastructure tools, techniques and virtualisation technologies.                                                                                  
• Develop automated processes to prevent, identify and fix problems.</t>
  </si>
  <si>
    <t>• Assist with preparation and maintenance of operational and technical documentation.                                                                   
• Perform cloud infrastructure monitoring.                                                  
• Identify areas of improvement to help streamline operations.                                                                                       
• Provide cloud infrastructure support to users.                                                                       
• Troubleshoot system issues and failures.</t>
  </si>
  <si>
    <t>• Develop innovative strategies to drive market growth.               
• Educate internal and external customers about the product and service.                                                                                       
• Provide customer management support to the bid team.</t>
  </si>
  <si>
    <t>• Develop programmes, schemes and incentives for customer engagement.                                                                                  
• Evaluate performance of customer engagement programmes.                                                                                                                                                             
• Generate awareness of how marketing decisions impact customers’ perceptions.                                                                    
• Provide data and reports on customer experience.                      
• Oversee the alignment of the customer experience across the business.</t>
  </si>
  <si>
    <t>• Monitor interactions between a customer and the organisation throughout the customer lifecycle.                                               
• Engage with customers to understand their needs,product perceptions and levels of satisfaction.                                                  
• Implement voice of customer surveys or focus groups.                
• Communicates customer feedbacks to key stakeholders for follow-up actions.                                                                         
• Determine reasons for loss of customers or negative feedback.</t>
  </si>
  <si>
    <t>• Establish standards and expectations for handling customer issues.                                                                                                
• Coach internal parties on customer service policies, procedures, standards and techniques.                                           
• Handle customer interactions over various platforms.              
• Create action plans to address common issues and root causes.                                                                                            
• Recommend solutions to ensure continuous improvements to customer service.</t>
  </si>
  <si>
    <t>• Develop documentation on methodologies and tools to mitigate risk.                                                                                     
• Prepare reports based on guidelines for cyber risk assessment reporting.                                                                        
• Conduct research to develop internal threat awareness reports.</t>
  </si>
  <si>
    <t>• Conduct review of existing security policies, procedures, standards and exceptions.                                                                
• Support the development of policies for conducting cyber security risk assessments and compliance audits.                           
• Support implementation of information systems and cyber security policies.</t>
  </si>
  <si>
    <t>• Determine causes of security violations.                                        
• Recommend corrective actions or appropraite controls to mitigate technical risks.                                                                        
• Support implementation of preventive measures against intrusion,frauds, attacks or leaks.                                                        
• Track remediation efforts for security and audit deficiencies.</t>
  </si>
  <si>
    <t>• Provide guidance to employees on compliance and best practices.                                                                                           
• Conduct compliance audits.                                                             
• Escalate any compliance issues to higher management.</t>
  </si>
  <si>
    <t>• Perform cyber risk assessment activities based on risk assessment plan.                                                                              
• Assess third party security controls and internal security systems.                                                                                           
• Establish scope of risk analysis for new  technology initiatives.                                                                                           
• Research emerging security and risk management trends, issues, and alerts.</t>
  </si>
  <si>
    <t>• Advise the development of techniques and procedures for the conduct of cyber risk assessments.                                                  
• Develop plan for cyber risk assessment activities across the organisation.                                                                                     
• Coordinate the on-going cyber risk assessment activities across the organisation.                                                                  
• Provide strategic and technical recommendations following identification of vulnerabilities in operating systems.                                                                                                                
• Incorporate emerging security and risk management trends, issues, and alerts into risk assessment framework.</t>
  </si>
  <si>
    <t>• Guide the development of documentation on methodologies and tools to mitigate risk.                                                                                                                       
• Set guidelines for reporting on cyber risk assessments.                             
• Guide the development of internal threat awareness reports.                                                                                                                
• Present threat awareness reports to technical and non-technical staff.</t>
  </si>
  <si>
    <t>• Manage the strategic development and improvement of risk frameworks, methodologies and requirements.
• Recommend strategies to address key risk areas based on assessment of business needs against security concerns and legal/regulatory requirements.
• Anticipate internal and external business challenges and legal or regulatory issues.                                                                           
• Provide strategic risk guidance to stakeholders.</t>
  </si>
  <si>
    <t>• Oversee the department management including budgets,forecasting,work allocations and staffing.                              
• Develop staff through ongoing coaching, mentoring and career discussions.                                                                               
• Define common goals,direction and accountability among staff.                                                                                                 
• Drive effective performance management practices within department in accordance with organisation policies and procedures.</t>
  </si>
  <si>
    <t>• Develop programmes and initiatives to strengthen the capability of the organisation to mitigate risks.                                                                                            
• Provide advice the planning and conduct of enterprise cyber security exercises.                                                                                                   
• Provide subject matter expertise in cyber security incident and breach investigations and post-breach remediation work.                                                                                                       
• Propose procedures to prevent future incidents and improve security.                                                                                              
• Monitor the maintenance of the security operations training plans for all security staff.                                                                
• Manage responses to regulatory inquiries, inspections or audits.                                                                                                                                                       
• Guide development of corrective actions based on regulatory findings.</t>
  </si>
  <si>
    <t>• Monitor compliance with standards and governance.                    
• Review results of compliance audits.                                           
• Resolve any complex issues.</t>
  </si>
  <si>
    <t>• Gather data from internal systems and external sources.               
• Enter information into data collection systems.                                  
• Clean databases to remove duplicated, outdated or irrelevant information.                                                                                         
• Perform data validation and quality control checks.                      
• Mine data to identify trends, patterns and correlations.                  
• Mine data to identify trends, patterns and correlations.                    
• Develop solutions and recommendations to address information need.</t>
  </si>
  <si>
    <t>• Work with stakeholders to define business and information needs.                                                                                               
• Support the translation of business needs into analytics and reporting requirements.                                                                       
• Recommend types of data and data sources needed.</t>
  </si>
  <si>
    <t>• Develop automated and logical data models and data output methods.                                                                                                
• Design data reports and visualisation tools to facilitate data understanding.</t>
  </si>
  <si>
    <t>• Assist in handling all the day-to-day operational data centre monitoring activities.                                                                    
• Maintain an up-to-date inventory list of all hardware equipment.                                                                                       
• Monitor data volume in data centre network.                                  
• Provide remote support to users.                                                      
• Assist with management and tracking of assets and the generation of reports.                                                                       
• Support planned maintenance events, system backup processes and disaster recovery drills.</t>
  </si>
  <si>
    <t>• Assist with installation and acceptance testing of new or upgraded equipment.
• Install fibre optic cables including laying, splicing and testing.                                                                                                      
• Perform initial configurations for various servers, networks and infrastructure-related equipment.                                                          
• Perform hardware qualification testing on new hardware platforms to certify it for deployment.                                                  
• Assist with capacity, growth planning, rack and server layouts.</t>
  </si>
  <si>
    <t>• React to centre alerts or alarms.                                                     
• Support the identification and resolution of problem or issue.                                                                                                                              
• Escalate problems/issues to senior staff.                                                                 
• Diagnose sources of problem through discussions with users.                                                                                                   
• Support the implementation of preventive solutions.                 
• Guide staff to resolve basic and routine problems.                            
• Develop supporting documentation of all activities to ensure accurate and sufficient information for maintenance and troubleshooting.</t>
  </si>
  <si>
    <t>• Develop disaster recovery plans.                                                                                                                                                       
• Schedule periodic tests to ensure continuity of service.                                           
• Update the disaster recovery plans based on requirements.                                                                                             
• Respond to more complex, escalated enquiries from team members.                                                                                                                                    
• Develop problem solving guidelines, checklists, or other materials.</t>
  </si>
  <si>
    <t>• Develop plans to ensure that the data centre is operational 24X7 and is well maintained.                                                              
• Define data centre Service Level Agreements(SLA).                        
• Provide periodic updates on the data centre performance levels.                                                                                              
• Make recommendations for continued-service improvements.                                                                                                                                                   
• Advise senior leaders on data centre capacity and limitations.                                                                                                                         
• Develop data centre system-level architectures, specifying performance requirements.</t>
  </si>
  <si>
    <t xml:space="preserve">• Serve as an internal advisor to the business leadership team to strategically assess data centre operations, capability and associated risks.                                                                               
• Manage external parties to ensure compliance with internal standards.                                                                                       
• Generate senior leadership buy-in for adoption of new technologies or data centre capability expansions. </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</si>
  <si>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</si>
  <si>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Monitor the performance of data centre equipment to draw conclusions about improvement or enhancement needs.                                                                                              
• Provide technical specification such as data centre utilisation, energy consumption, IT related equipment, security controls, temperature conditions as a baseline for enhancement.                                                                                                                                                                   
• Provide guidance with, troubleshooting, repairs, upgrades and new installations for data centre components to minimise any disruption to the organisation.                                                                                                                                                                                              
• Recommend acquisition of new technologies.</t>
  </si>
  <si>
    <t>• Work with stakeholders to understand needs for data structure, availability and accessibility.                                         
• Support the translation of data needs into technical system requirements.                                                                               
• Advise on latest technologies, strategies, and products in database and data processing software.</t>
  </si>
  <si>
    <t xml:space="preserve">• Monitor data system performance.                                                
• Support the handling and logging of errors. </t>
  </si>
  <si>
    <t>• Assist with the integration of data systems with existing infrastructure.                                                                                    
• Develop tools to improve data flows between internal and/or external systems and the data warehouse.                                     
• Automate the data collection and analysis processes, data releasing and reporting tools.                                                             
• Test data system configurations to increase efficiency.                 
• Facilitate data cleansing, enrichment and data quality improvements.                                                                                   
• Enable searching, data visualisation, and advanced analytics functionality.</t>
  </si>
  <si>
    <t>• Assists in the conceptualisation of analytical projects.                
• Maintain project plans and status reports for all incoming and active projects.                                                                                   
• Provide subject matter expertise to stakeholders throughout the whole analytics lifecycle.                                                            
• Prepare documentation to outline data sources, models and algorithms used and developed.</t>
  </si>
  <si>
    <t>• Drive data collection efforts.                                                              
• Assist with developing new data-discovery tools.                            
• Extract data from data sources.                                                          
• Propose new uses for existing data sources and structures.                                                                                                                             
• Integrate multiple data sets to build large and complex data sets.                                                                                                  
• Build software to scrub, combine, and manage data from a variety of sources.</t>
  </si>
  <si>
    <t>• Partner with stakeholders to recommend innovative and automated approaches for database administration.                      
• Define database requirements for new technology implementations.                                                                          
• Prepare for database expansion by studying plans and requirements.                                                                               
• Oversee the design, maintenance and implementation of the databases.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</si>
  <si>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                                                                                       
• Priortise tasks to ensure projects are implemented in accordance with project plans and budgets.</t>
  </si>
  <si>
    <t>• Oversee the design of new databases to improve performance.                                                                                     
• Analyse performance of databases to spot opportunities for optimisation.                                                                                           
• Advise the business on database administration related issues.                                                                                                
• Partner with data engineering team to advise on database capabilities.</t>
  </si>
  <si>
    <t>• Align database administration with overall strategic business strategies.                                                                                                                                                    
• Develop database infrastructure to support the long-term strategies for data storage.                                                                                          
• Assist with the development of business case justifications and cost-benefit analyses for spending and initiatives.                                                                                        
• Anticipate internal and/or external business challenges and/or regulatory issues for data protection.                                                                                       
• Develop policies, procedures, and controls to ensure data security and integrity.</t>
  </si>
  <si>
    <t>• Maintain technical documentation including database structures,database requirements,process flows, operating procedures and management guidelines.                                         
• Maintain database support tools,database tables and dictionaries and recovery and back-up procedures.                            
• Document maintenance procedures and activities.</t>
  </si>
  <si>
    <t>• Administer database components with the goal of meeting overall database requirements.                                                             
• Perform maintenance of corporate databases including backup, database optimising, re-indexing, initiating recovery procedures and routine troubleshooting.                                          
• Manage the security and integrity of the databases.                             
• Liaise with relevant parties to meet data storage and access priorities.                                                                                        
• Produce systemic and/or ad hoc reports.</t>
  </si>
  <si>
    <t>• Identify database issues.                                                                    
• Use prescribed guidelines or policies to analyse and resolve problems.                                                                                          
• Solve faults occurring in the operation of databases.</t>
  </si>
  <si>
    <t>• Support the implementation of  productivity and innovation initiatives.                                                                                             
• Generate potential ideas that may contribute to productivity improvements and innovation.</t>
  </si>
  <si>
    <t>• Compile data from digital marketing dashboards.                             
• Execute data-mining and analysis activities.                                          
• Prepare data-driven insights reports.</t>
  </si>
  <si>
    <t>• Assist in the development of the communication guidelines.                                                                                                         
• Develop communication materials.                                                                                
• Implement crisis management communication plan.                                       
• Monitor external communications platforms and channels.</t>
  </si>
  <si>
    <t>• Analyse new market trends, business opportunities and market segments in global and local landscape.                            
• Generate design concepts and ideas for marketing campaigns and communications materials.                                          
• Evaluate emerging technological changes within digital marketing space for adoption.                                                          
• Develop digital marketing performance reports.</t>
  </si>
  <si>
    <t>• Monitor expenses and adhere to budget allocation.                     
• Administer acquisition and payment process.                               
• Engage in cost-saving efforts.</t>
  </si>
  <si>
    <t>• Comply with social, ethical, legal and regulatory parameters and guidelines for public relations activities.                               
• Implement public relations activities.                                                  
• Develop relationship with digital media influencers.</t>
  </si>
  <si>
    <t>• Develop marketing campaigns and content.                                   
• Manage the development of creative concept and implementation of marketing campaigns.                                         
• Determine digital marketing mix.                                                          
• Plan digital promotions and events.                                                      
• Evaluate end-to-end customer experience across digital platforms and customer touch points.</t>
  </si>
  <si>
    <t>• Facilitate public relations communicationds with external stakeholders.                                                                                             
• Manage the organisation's and brand's reputation.                          
• Manage public relations activities.                                                   
• Assess effectiveness of public relations communication programmes.</t>
  </si>
  <si>
    <t>• Conduct productivity diagnosis to recommend areas of improvement.                                                                                    
• Evaluate potential ideas that may contribute to productivity improvement and innovation.                                                            
• Develop an action plan to implement productivity and innovation initiatives.                                                                    
• Motivate team to contribute to productivity improvement and innovation.</t>
  </si>
  <si>
    <t>• Develop a business development plan for sales team with critical success factors and targets.                                                     
• Manage preparation of bid documents and proposals.                   
• Oversee the development of campaigns, social media presence, seminars, forums, web-site content and case studies.                                                                                                 
• Oversee the development of sales tools to facilitate the selling process.</t>
  </si>
  <si>
    <t>• Analyse sales and client data collected to identify market trends and estimate market demand.                                                     
• Determine strategic sales targets, markets and product and/or service offering, expected volume and profits.                         
• Create lead generation plans to ensure a substantive sales opportunity pipeline.                                                                        
• Coordinate sales activities in line with sales strategy.                  
• Provide trends and market feedback to the senior management via regular review meetings.</t>
  </si>
  <si>
    <t>• Maintain on-going liaison with clients for easier communication.                                                                                                                                                                   
• Develop client relationships with past and potential clients.                                                                                                           
• Coordinate communication  of new product and/or service introductions, features, benefits, and prices to clients.                                                                                                            
• Drive optimum servicing of accounts and timely resolution of potential problem areas.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</si>
  <si>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</si>
  <si>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Define high-level embedded systems architecture design.                                                                                                                                                                           
• Build prototypes and proof of concepts of connected devices.                                                                                                       
• Define architectural quality standards, policies and principles, design and programming guidelines.                                                   
• Define implementation risks and mitigation measures.               
• Set software development and integration plans for different components.                                                                                                                
• Define technology standards and best practices.                                                   
• Define software configuration controls.                                                
• Make critical adjustments to the architecture to ensure achievement of desired results.</t>
  </si>
  <si>
    <t>• Define integration plans and hardware and software testing concepts.                                                                                               
• Develop integration processes.                                                             
• Highlight requirement gaps and technical challenges or issues.                                                                                               
• Ensure integration is accordance to established design and architectural standards and practices.                                            
• Lead development of system tools to automate administration and support tasks.</t>
  </si>
  <si>
    <t>• Plan project timelines and resources needed.                                     
• Apply project management tools.                                                       
• Communicate project objectives at critical junctures to obtain buy-in from all stakeholders.                                                               
• Apply project management techniques and processes to ensure project is cost-effective.</t>
  </si>
  <si>
    <t>• Support discussions with stakeholders to understand business needs and user requirements.                                           
• Support the requirements analysis.                                           
• Support the formulation of specifications of embedded systems.                                                                                            
• Support proposal writing for embedded systems design.</t>
  </si>
  <si>
    <t>• Collect user feedback and generate system report on embedded systems performance.                                                    
• Support development of new processes and tools to speed up the testing process.                                                                            
• Integrate new features of the embedded systems.                                  
• Identify ways to improve performance and robustness.                  
• Write technical guides for internal and external users.</t>
  </si>
  <si>
    <t>• Contribute to the development of functional engineering strategy.                                                                                                                    
• Lead strategic technology initiatives relating to reducing time and/or cost and improving quality of product validation.                                                                                                                     
• Align embedded systems architecture priorities with longer term roadmaps for the technology landscape.                                                                                      
• Drive common cross functional understanding of systems requirements.                                                                                                                             
• Provide advise on the creation of security standards from embedded systems perspective.                                                                                                                 
• Support the evaluation and introduction of new technologies, products or vendors.                                                                                             
• Develop business plans and annual budget for embedded systems engineering function.</t>
  </si>
  <si>
    <t>• Review embedded systems performance to identify improvement opportunities.                                                                     
• Guide the development of new processes and tools to ensure continuous improvement.                                                                     
• Lead the development of technical guides for internal and external users.                                                                                  
• Establish best practices and quality standards.</t>
  </si>
  <si>
    <t>• Develop future state models and plans.                                        
• Build a transition architecture.                                                   
• Take ownership for technical correctness and completeness of the integrated system design.                                                          
• Recommend products that will evolve the organisation's technical infrastructure.                                                                     
• Deliver an architecture that supports the most efficient and secure IT environment.</t>
  </si>
  <si>
    <t>• Develop understanding of organisation's business.                   
• Undertake high level research and analysis to capture current state architecture and  identify future trends.                                        
• Use architectural models and frameworks to identify key relationships and gaps between business objectives, processes and systems.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</si>
  <si>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</si>
  <si>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Build partnership with internal and external senior stakeholders.                                                                                          
• Guide stakeholders toward reaching compromises and agreeing on expectations.                                                                  
• Conduct commercial discussions and negotiations.</t>
  </si>
  <si>
    <t xml:space="preserve">• Drive adoption of new methodologies in applications development.                                                                                        
• Facilitate seamless applications integration.                                
• Guide development teams on issues related to the applications design, development, and deployment.                           
• Develop a deployment strategy for new applications. </t>
  </si>
  <si>
    <t>• Define applications development vision and strategy.              
• Make business case technology investments in application development.                                                                                   
• Incorporate latest data protection legislation and digital security threats, international IT developments and trends to applications strategy.                                                                        
• Anticipate impact of external technological developments on the organisation's applications architecture.</t>
  </si>
  <si>
    <t xml:space="preserve">• Set governance policies and procedures.                                    
• Establish Key Performance Indicators (KPIs) and Service Level Agreements (SLAs).                                                           
• Define best practices in applications development.                       
• Recommend changes in applications development philosophy and policy.  </t>
  </si>
  <si>
    <t>• Update stakeholders on the implementations and expansions of physical and/or virtual infrastructure strategy, architecture and delivery processes.                                                                  
• Advice stakeholders on capabilities and constraints of the infrastructure environment.                                                             
• Propose disaster receovery and contingency plans.                 
• Resolves complicated technical infrastructure issues.</t>
  </si>
  <si>
    <t>• Build strategic relationships with external partners.                  
• Lead negotiations with IT providers and vendors.                      
• Represent the organisation with external partners.</t>
  </si>
  <si>
    <t>• Partner with higher management to envision a high level physical and/or virtual infrastructure strategy, architecture design and delivery process.                                                               
• Anslyse the short-term and long-term infrastructure capacity needs for current and future requirements.                                         
• Provide thought leadership on overall infrastructure architecture.                                                                                        
• Determine the performance levels for physical and virtual infrastructure.</t>
  </si>
  <si>
    <t>• Establish metrics, Key Performance Indicators (KPIs), Service Level Agreements (SLAs) and protocols.                                     
• Establish governance policies, standards, procedures and guidelines based upon business strategy.                                   
• Assure regulatory and legal compliance of the physical and/or virtual infrastructure design.</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</si>
  <si>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</si>
  <si>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Review periodic reports on the performance levels for physical and virtual infrastructure performance.                                   
• Provide updates to senior leaders regarding infrastructure effectiveness.                                                                                   
• Recommend new technologies or opportunities for cost savings, security and service quality improvement.</t>
  </si>
  <si>
    <t>• Establish the firm's brand image to reinforce the customer value proposition and competitive differentiation.                                                                                   
• Build relationships with key clients, business partners and industry stakeholders to drive business growth.                             
• Guide the team to develop a differentiated sales strategy across the lines of business.                                                            
• Identify potential targets for Merger and Acquisition, partnership and alliances in order to achieve business growth.</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</si>
  <si>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</si>
  <si>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Provide clients with high-level advice on large IT transformations and optimal future state of IT.                                 
• Guide project teams on complex client engagements.                    
• Develop thought leadership to expand the solutions portfolio.                                                                                                       
• Build a culture to promote innovation and development of leading-edge intellectual capital.</t>
  </si>
  <si>
    <t>• Responsible for envisioning a mid-to-long term goal for the organisation.                                                                                       
• Develop a robust strategy to achieve organisational goals and objectives.                                                                                             
• Identify target customers, solution portfolio and a unique value proposition to gain competitive advantage.                                     
• Orchestrate the development of initiatives that suport the strategy.</t>
  </si>
  <si>
    <t>• Develop disciplines and drive conformance to organisation's standards and systems.                                                                   
• Oversee the alignment of design of processes to local statutory regulations.                                                                    
• Establish metrics, targets and review mechanism to measure health of the business.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</si>
  <si>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</si>
  <si>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Lead the efforts to identify the outsourcing  partners that meet organisation's requirements.                                                             
• Oversee negotiation and administration of vendor contracts and service agreements.                                                             
• Build relationships with third-party infrastructure and tool providers.                                                                                         
• Manage outsourcing partners by defining Service Level Agreements, monitoring performance and taking corrective actions.</t>
  </si>
  <si>
    <t>• Set direction for continuous improvement of operational procedures and customer experience.                                              
• Define the performance metrics.                                                    
• Monitor the performance of the IT Operations and Support function.                                                                                            
• Set direction for implementing corrective actions to optimise performance against the SLAs.                                                    
• Solve unique and complex problems that have a broad impact on the business.</t>
  </si>
  <si>
    <t>• Set policies, procedures and technical standards for IT Operations and Support.                                                              
• Define processes and systems for IT Audits.                                 
• Enforce processes and systems to meet regulatory compliance requirements specific to the industry.</t>
  </si>
  <si>
    <t>• Establish the vision required to provide IT service delivery.                                                                                                  
• Develop an IT service delivery roadmap including in-house or outsourcing delivery model, aligned with the overall IT strategy.                                                                                                                 
• Define Service Level Agreements (SLAs) based on business requirements.                                                                                                                                                  
• Garner senior leaders’ buy-in for SLAs defined for IT Operations and Support.                                                                
• Serve as an internal change agent to drive IT Operations and Support process enhancements and innovation.</t>
  </si>
  <si>
    <t>• Set guidelines for product marketing communications to enhance brand image.                                                                    
• Guide development of messaging and campaign strategy for all initiatives.                                                                                    
• Oversee systematic targeting of communications to priority segments about solutions.                                                              
• Drive disciplined usage of marketing communications tools and dashboards.</t>
  </si>
  <si>
    <t>• Establish public relations plan in line with marketing strategy for the organisation.                                                                         
• Define level and frequency of involvement with the public and target audiences.                                                                             
• Define guidelines for responding to media interest in the organisation.                                                                                
• Represent the organisation at industry events and conferences.</t>
  </si>
  <si>
    <t>• Inspire the team to contribute to productivity improvement and innovation.                                                                                        
• Evaluate potential ideas that may contribute to productivity improvement and innovation.</t>
  </si>
  <si>
    <t>• Enhance organisation's ability to utilise digital channels of communication.                                                                              
• Develop new approaches to digital communications.                    
• Set the direction for use of digital media to reach new audiences and build communities of interest.</t>
  </si>
  <si>
    <t xml:space="preserve">• Generate business questions requiring data-mining and analysis.
• Review past performance of campaigns utilising digital analytics, to improve marketing effectiveness and return on investment.
• Review the effectiveness of digital marketing dashboards.
• Introduce new applications of digital analytics for seeking potential marketing possibilities.                                                                                                                                                                                                    </t>
  </si>
  <si>
    <t>• Develop organisational marketing strategy aligned with business objectives.                                                                                                                                            
• Define marketing strategies for specific product and service lines.                                                                                                                                    
• Adapt marketing strategy and plans on an ongoing basis to meet changing market and competitive conditions.                                                                             
• Identify issues facing target segments and business, current opportunities and the latest on competitor movements.                                                                                          
• Advise senior leadership on product and service marketing.</t>
  </si>
  <si>
    <t>• Guide the development of prototypes to demonstrate the feasibility of product solutions.                                                          
• Review proposed solutions, ensuring they meet customer and sales objectives.                                                                            
• Articulate features, benefits and competitive advantage of solutions.</t>
  </si>
  <si>
    <t>• Plan implementation, maintenance and support cycle for sold solutions.                                                                                                
• Oversee the fulfilment of commitments to customers.                  
• Provide advice on the implementation and delivery of product and service solutions.                                                                       
• Guide the resolution of complex customer and product issues.</t>
  </si>
  <si>
    <t>• Anticipate future user requirements and consumer demands to set user interface and user experience strategies.                                                                                                         
• Assist with decision-making and sequencing of user interface and user experience functionalities and enhancements made to IT hardware, software and services.                                                                                                                                                                                      
• Provide guidance in the evaluation and prioritisation of gaps and issues in the user interface and experience to be addressed.</t>
  </si>
  <si>
    <t>• Evangelise products with customers and internal stakeholders.                                                                                     
• Establish guidelines for marketing tactics and pricing strategies.                                                                                         
• Build relationships with key clients, business partners and industry stakeholders to drive business growth.                            
• Guide the team to develop a differentiated sales strategy across the lines of business.                                                         
• Sign off business proposals for new opportunities.</t>
  </si>
  <si>
    <t>• Oversee the development of a portfolio of products.                    
• Facilitate seamless product integration and bundling across market segments.                                                                                 
• Ideate enhancements to product portfolios to improve their commercial performance.                                                                         
• Guide development teams on issues related to the product design, development, and deployment for the product portfolio.</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</si>
  <si>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</si>
  <si>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Build partnership with internal and external senior stakeholders.                                                                                       
• Guide stakeholders toward reaching compromises and agreeing on expectations.                                                                  
• Conduct commercial discussions and negotiations.                          
• Plan project timelines and resources needed.                              
• Communicate project objectives at critical junctures to obtain buy-in from all stakeholders.                                                        
• Drive the use of project management tools and processes to ensure project is cost-effective.</t>
  </si>
  <si>
    <t xml:space="preserve">• Set governance policies and procedures.                                   
• Establish Key Performance Indicators (KPIs) and Service Level Agreements (SLAs).                                                           
• Define best practices in applications development.                         
• Recommend changes in applications development philosophy and policy.  </t>
  </si>
  <si>
    <t>• Build long-term relationships with senior stakeholders in client organisations.                                                                     
• Influence senior stakeholders in client organisations to close deals.                                                                                             
• Oversee assignments relating to key client organisations.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</si>
  <si>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</si>
  <si>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Champion the execution of all sales programmes and initiatives.                                                                                      
• Provide direction,control and coordination to all sales development activities.                                                                  
• Recommend changes in product portfolio,pricing structures and packaging.                                                                              
• Coordinate sales efforts with the organisation's marketing function.                                                                                             
• Direct the implementation of sales policies and procedures.                                                                                                          
• Direct advertising and sales promotion campaigns.</t>
  </si>
  <si>
    <t>• Develop a comprehensive organisational sales strategy that maximises sales opportunities.                                                        
• Develop sales policies and programmes that reflect the organisation's goals and objectives.                                                 
• Define the purpose and scope of market and feasibility studies.                                                                                             
• Recommend sales volume, product mix, market share and profit objectives for products or product lines.                                  
• Prepare sales' expense budget to ensure expenses are controlled.                                                                                       
• Monitor performance against established sales forecasts and expense budgets.</t>
  </si>
  <si>
    <t>• Liaise with stakeholders to  understand expectations and seek best option.                                                                                     
• Involve in aligning key goals and seeking feedback.                         
• Advise stakeholders on feasibility of solution.                                        
• Synthesise business, technology and user requirements into design concepts.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</si>
  <si>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</si>
  <si>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Define the vision and strategy for the user interface and user experience function.                                                                                                                                 
• Oversee the planning for design, development and support of the user interface to have best possible user experience.                                                                                                   
• Evangelise user interface and user experience best practices and design excellence across the entire product line and platforms.                                                                                                                                              
• Align user interface and user experience design with brand and business objectives.</t>
  </si>
  <si>
    <t>• Develop a threat intelligence strategy to protect systems from unauthorised access or cyber attacks.                                           
• Establish digital forensic investigation and threat analysis policies and standards for the organisation.                                     
• Develop threat mitigation and prevention processes and policies, refreshing them where required.                                    
• Advise senior management on major information security-related risks.</t>
  </si>
  <si>
    <t>• Develop approaches to combat cyber threats and mitigate risks to information systems assets.                                                 
• Establish guidelines to performing threat analysis and investigations.                                                                                
• Implement processes and guidelines to collect threat intelligence, analyse data, create intelligence reports and maintain records.                                                                              
• Implement mechanisms to improve security threat detection and incident response times.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</si>
  <si>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department and in accordance with organisation policies and procedures.</t>
  </si>
  <si>
    <t>• Guide the identification of security risks and exposures to internal systems.                                                                                                                                             
• Optimise cybersecurity data analytics models to pre-empt and detect suspicious activities.                                                                                       
• Provide risk analysis and security design consultation to internal software and system design teams.                                                                                                  
• Oversee the sharing of cyber threat intelligence with security partners, vendors and law enforcement as necessary.                                                                                                     
• Oversee the development of cyber security solutions to prevent future cyber attacks.</t>
  </si>
  <si>
    <t>• Lead forensic investigations and coordinate forensic teams.                                                                                                                                                                           
• Oversee forensic incident trends.                                                                  
• Determine the tactics, techniques and procedures used for cyber intrusions and attacks.                                                                                                                                                                                        
• Facilitate fact-finding and causal analysis of cyber threats, incidents and attacks.                                                                                      
• Present reports and outcomes in significant investigations or legal proceedings.                                                                                                                                     
• Lead critical communications to the public, authorities, internal and external stakeholders.</t>
  </si>
  <si>
    <t>• Oversee operations of security event and incident analysis function.                                                                                            
• Lead the remediation and resolution of cyber incidents at the organisational level.                                                                     
• Resolve large-scale cyber incidents.</t>
  </si>
  <si>
    <t>• Perform the collection, analysis, and storage of cyber threat intelligence information.                                                                   
• Analyse past cyber attacks to draw insights and implications on the organisation.                                                                         
• Develop thread intelligence reports.                                            
• Scrutinise vulnerabilities within systems that may pose security risks.                                                                               
• Recommend ways to enhance the resilience and security of systems.                                                                                         
• Propose mitigation techniques and countermeasures.</t>
  </si>
  <si>
    <t>• Conduct forensic analysis and investigations to determine the causes of security incidents.                                                          
• Distil key insights and impact from analyses of security incidents.                                                                                       
• Contain the impact of security incidents.                                      
• Recommend measures to mitigate security incidents.                 
• Prepare investigative reports that detail incident findings, analysis and conclusions.</t>
  </si>
  <si>
    <t>• Perform security incident response and handling.                           
• Lead the recovery of contained security incidents, following established processes and policies.                                               
• Utilise appropraite incident management techniques to resolve user challenges.</t>
  </si>
  <si>
    <t>• Identify the desired state of a coordinated information flow through the organisation.                                                                
• Assess existing systems to evaluate their usability, usefulness, visual design and content.                                           
• Guide alignment of information management standards with the enterprise architectural plan and information security standards.                                                                                      
• Develop strategies for seamless and low-risk migration of data between systems.                                                                  
• Communicate the design and recommendations to stakeholders.</t>
  </si>
  <si>
    <t>• Provide guidance  on the implementation of information architecture.
• Provide direction on linkages between different systems to ensure the information flow is aligned with the information architecture.                                                                                    
• Recommend innovative solutions to increase efficiencies around the integration of complex systems.</t>
  </si>
  <si>
    <t>• Collaborate with stakeholders to understand information. management requirements across all systems, platforms and applications.
• Identify users’ information seeking behaviour.                                                                                                    
• Determine interface design based on user's requirements.</t>
  </si>
  <si>
    <t>• Plan project timelines and resources needed.                              
• Deliver projects in line with agreed standards, providing fit-for-purpose solutions within time, quality and budget constraints.                                                                                          
• Apply project management tools and processes to ensure project is cost-effective.                                                                    
• Identify any project risks.                                                                
• Prepare project status reports for stakeholders.                             
• Communicate project objectives at critical junctions to obtain buy-in from all stakeholders.</t>
  </si>
  <si>
    <t>• Support the initiatives to improve the infrastructure systems and service delivery through automation and virtualisation technologies.                                                                                       
• Support the monitoring of performance, availability and security of infrastructure systems and key operational metrics.</t>
  </si>
  <si>
    <t>• Perform routine infrastructure maintenance activities.               
• Maintain documentation of all the conducted maintenance procedures and tests.</t>
  </si>
  <si>
    <t>• Assist with infrastructure testing and ongoing optimisation or changes such as scheduled upgrades and updates.                                                                                                
• Maintain documentation of all conducted infrastructure optimisation activities.</t>
  </si>
  <si>
    <t>• Perform routine infrastructure operations activities.                    
• Assist with monitoring infrastructure traffic and performance.                                                                                    
• Configure infrastructure and related computing environments such as computer hardware, systems software, applications software.</t>
  </si>
  <si>
    <t>• Organise managers, engineers and technical specialists to perform day-to-day activities around infrastructure implementation.                                                                            
• Control the prioritisation of requirements and allocation of staff, budget and equipment resource.                                            
• Update senior leaders on the status of implementation and expansions of infrastructure.                                                        
• Coordinate complex and major implementation rectifications.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</si>
  <si>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</si>
  <si>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Advise the business on infrastructure operations and maintenance related issues.                                                            
• Recommend process, product or service improvements, resource optimisation and cost savings.                                         
• Partner with stakeholders to define infrastructure operations and maintenance requirements for new technology implementations.                                                                           
• Anticipate internal and/or external business challenges and/or regulatory issues.                                                                           
• Forecast financial, physical and human resource needs to meet established objectives.</t>
  </si>
  <si>
    <t>• Develop a cost effective framework of internal controls to manage the financial, operational and regulatory risk to safeguard IT assets.                                                                        
• Develop an effective risk management programme.                     
• Conduct an organisation-wide risk assessment of IT infrastructure and systems.                                                              
• Oversee the assessment and documentation of key IT risks.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</si>
  <si>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</si>
  <si>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Contribute to increasing awareness of IT controls across organisation.                                                                                     
• Assist with the development of training programmes to ensure adoption of new procedures designed to mitigate IT risks.</t>
  </si>
  <si>
    <t>• Support the execution of IT Audit projects in accordance with the audit plan.                                                                                     
• Apply risk and control concepts to identify non-compliance.                                                                                               
• Support the documentation of appropriate evidence and audit conclusions.                                                                                    
• Analyse and resolve problems using prescribed guidelines or policies.                                                                                             
• Analyse areas for process improvement where controls do not adequately mitigate risks.</t>
  </si>
  <si>
    <t>• Document IT Audit outcomes.                                                        
• Assist with the preparation of reports and recommendations for management on the results of information systems audits.</t>
  </si>
  <si>
    <t>• Schedule activities to drive deliverables toward meeting the overall project plan.                                                                           
• Work with users, technical staff and management to determine and resolve issues associated with project implementation.                                                                               
• Support project management function to develop dashboards and provide regular status reports to project managers.                                                                                                                                               
• Review work at critical milestones with team leader or sponsor to maintain their commitment and support.</t>
  </si>
  <si>
    <t>• Attend industry forums to support business leads identification.                                                                                    
• Support business development initiatives by assisting in proposal development and presentations.                                   
• Liaise with staff at all levels within a client organisation to develop relationships and identity opportunities.                             
• Support in the negotiation of statements of work, service level agreements etc. with clients and partners.</t>
  </si>
  <si>
    <t>• Liaise with client staff to understand functional requirements of the solution.                                                                              
• Develop technical solution for specific modules as per design.                                                                                                                                                        
• Provide independent solutions to solve non-routine technical problems.</t>
  </si>
  <si>
    <t>• Conduct IT solution’ user acceptance testing, integration testing as per the implementation plan.                                       
• Monitor IT solution performance.                                                
• Support the development of materials to conduct change-management activities.                                                                   
• Review technical documentation of the design documents, coding documents and user manuals.                                                 
• Prepare progress reports and training documents.                    
• Organise training for users.</t>
  </si>
  <si>
    <t>• Collaborate with client staff to provide guidance in operational matters.                                                                                              
• Liase with client staff to clarify routine issues and respond accordingly.                                                                                    
• Escalate client issues to relevant team members and support in resolution.</t>
  </si>
  <si>
    <t>• Follow the project plan to complete the deliverables.                   
• Follow defined team methods and procedures to complete work.                                                                                             
• Resolve basic problems under guidance.                                     
• Escalate more complex issues to senior consultants.              
• Share relevant information with the clients.                                      
• Co-ordinate activities as per project plan.</t>
  </si>
  <si>
    <t>• Conduct research on the client organisation and subject area to support the development of proposals.                                         
• Support business leaders and practice leaders to identify industry trends for target customers that impact the proposed solution.                                                                                          
• Support the seniors in the team to organise and participate in industry forums.</t>
  </si>
  <si>
    <t>• Document current client business processes, capabilities and requirements.                                                                                    
• Assist with developing technical solution for specific modules as per design.                                                                                  
• Provide solutions to solve routine technical problems.</t>
  </si>
  <si>
    <t>• Coordinate user interface prototyping efforts.                               
• Plan usability testing to validate the presentation and interactivity of a product.                                                                 
• Lead the evaluation of the  effectiveness of user interface to visually guide the user through a product’s interface across all platforms.                                                                                        
• Determine modifications in the design of user interface based on usability test findings.                                                                   
• Decide on the acceptance or rejection of all work activities.</t>
  </si>
  <si>
    <r>
      <t xml:space="preserve">• Determine requirements for user interfaces based on business needs.                                                                                      
• Identify alternatives where multiple solutions to requirements exist.                                                                                                    
• Oversee the preparation of design specifications.                      
</t>
    </r>
    <r>
      <rPr>
        <b/>
        <sz val="11"/>
        <color theme="1"/>
        <rFont val="Arial"/>
        <family val="2"/>
      </rPr>
      <t xml:space="preserve">• </t>
    </r>
    <r>
      <rPr>
        <sz val="11"/>
        <color theme="1"/>
        <rFont val="Arial"/>
        <family val="2"/>
      </rPr>
      <t>Conceptualise ideas for new user interfaces.</t>
    </r>
  </si>
  <si>
    <t>• Lead the design process for a specific product, including helping define vision, process and decisions.                                    
• Drive design work consistency with design and brand standards, analytics insight, customer feedback.                            
• Deliver appropriate level of specification needed to ensure high quality development.                                                                 
• Approve the documents on design standards, design wireframes, mockups, specifications and patterns across channels and products.                                                                  
• Collaborate with creative director and visual designers to incorporate organisation’s visual identity into features.</t>
  </si>
  <si>
    <t>• Define user experience vision and roadmap.                                 
• Make strategic design and user-experience decisions related to core, and new, functions and features.                                    
• Define standards for user-centric design, information architecture and usability.</t>
  </si>
  <si>
    <t>• Evaluate user research findings.                                                 
• Define interaction models, user task flows, and user interface specifications.                                                                               
• Oversee early stage idea generation.                                        
• Review usage data to analyse user behaviour.</t>
  </si>
  <si>
    <t>• Contribute to the development of the platform design roadmap.                                                                                           
• Align platform architecture requirements and priorities with long term technology roadmaps.                                                  
• Engage stakeholders to explain platform architecture.                
• Provide advice on the creation of security standards from platform development perspective.                                                
• Support the evaluation and introduction of new technologies, products or vendors that matches requirements.</t>
  </si>
  <si>
    <t>• Assist senior leaders in defining platform roadmap.                                                                                                                                                                                       
• Align platform architecture priorities with longer term roadmaps for the technology landscape.                                          
• Engage stakeholders to explain the rationale of architecture’s selection, technology choice and integration solutions.                                                                                                                     
• Provide advice on the creation of security standards from platform perspective.                                                                       
• Support the evaluation and introduction of new technologies, platforms, products or vendors.                                                   
• Drive platform innovation.</t>
  </si>
  <si>
    <t>• Plan project timelines and resources needed.                               
• Apply project management tools.                                               
• Communicate project objectives at critical junctures to obtain buy-in from all stakeholders.                                                               
• Drive use of project management tools and processes to ensure project is cost-effective.</t>
  </si>
  <si>
    <t>• Support platform and/or platform features implementation.                                                                                                                                                                          
• Write code to support platform development.                              
• Support solution hosting on platform.                                        
• Support the quality assurance process.                                    
• Participate in debugging and testing of platform.</t>
  </si>
  <si>
    <t>• Liaise with internal stakeholders to understand requirements and brainstorm ideas.                                                                    
• Conduct requirement analysis of a given project.                      
• Document work procedures and expected results.                   
• Propose new technologies for cutting-edge platform development.</t>
  </si>
  <si>
    <t>• Support platform and/or platform features implementation.                                                                                                                                                                          
• Conduct resilience or disaster testing.                                                        
• Support the resolution of post implementation issues.                          
• Support internal audits and reviews.                                           
• Document progress of platform development process.</t>
  </si>
  <si>
    <t>• Conduct platform maintenance and support activities according to plan.                                                                             
• Maintain a robust platform service.                                                 
• Monitor platform performance.                                                      
• Debug platform related issues.                                                      
• Meet service levels and user expectations.</t>
  </si>
  <si>
    <t>• Oversee the planning of a full platform development lifecycle from idea conception through release and maintenance.                                                                                             
• Approve technical specifications for platform.                                             
• Recommend solutions to technical challenges.                                                                                                    
• Prepare budgets, bids, or contract for projects.                             
• Communicate with stakeholders on all technical aspects of project.</t>
  </si>
  <si>
    <t>• Contribute to the development of functional strategy.                     
• Assist senior leaders in defining applications roadmap.                  
• Align platform architecture priorities with longer term roadmaps for the technology landscape.                                            
• Provide advice on the creation of security standards from platform development perspective.                                                   
• Support the evaluation and introduction of new technologies, products or vendors.                                                                            
• Develop business plan and annual budget for platform engineering function.</t>
  </si>
  <si>
    <t>• Diagnose technical issues in the prototype.                                   
• Develop prototype or "proof of concept" to establish viability.                                                                                                                                                                    
• Align prototype or "proof of concept" development to project objectives, technical requirements, schedules, deliverables and cost estimates.                                                                                                                                                                                                                                
• Document proposed solutions.</t>
  </si>
  <si>
    <t>• Support the delivery of structured proposals, presentations, trainings and product demonstrations to customers.                                                                                                                                  
• Support the development of collaterals for recommended solutions to be presented to the customer.                                                                                
• Answer customer queries and requests for information on the product.</t>
  </si>
  <si>
    <t>• Deliver structured proposals, presentations, trainings and product demonstrations to customers.                                           
• Develop collateral for recommended solutions to be presented to the customer.                                                             
• Articulate projected benefits that will be delivered to the customer.                                                                                         
• Clarify customer concerns on the product.</t>
  </si>
  <si>
    <t>• Pursue upsell opportunities with existing customers.                    
• Explore technical viability of all proposed solutions.                     
• Make recommendations for development and implementation of customisations and upgrades to existing products.                                                                                        
• Develop technical product collateral for use by sales staff and customers.</t>
  </si>
  <si>
    <t>• Guide the diagnosis of technical issues.                                    
• Oversee the development of prototype or "proof of concept" to establish viability.                                                                         
• Outline solution objectives,technical requirements, schedules,deliverables and cost estimates.                                  
• Manage the development of prototypes in with customers and the development teams.</t>
  </si>
  <si>
    <t>• Produce pre- and post-sales product propositions.                     
• Oversee the collation of information on customer needs, priorities and market trends.                                                           
• Identify impact of technological developments on pre-sales and post- sales activities.</t>
  </si>
  <si>
    <t>• Liase with stakeholders to understand business needs and technical requirements.                                                                 
• Envision the evolution of the infrastructure to provide a highly scalable and performant solution.                                                   
• Negotiate expectations with stakeholders.                                 
• Anticipate internal and/or external business challenges and/or regulatory issues.</t>
  </si>
  <si>
    <t>• Develop detailed technical architecture blueprints and design for complex projects.                                                                        
• Design a consistent connectivity model to facilitate quick, simple, secure consumption of cloud services.                             
• Oversee the development of automation and orchestration of software and scripting.                                                                    
• Integrate solution with all underlying public and private cloud technologies.                                                                                
• Provide technical leadership to the team on technical approaches, architectural designs, and code reviews.                   
• Oversee maintenance of security standards according to internal policies.</t>
  </si>
  <si>
    <t>• Develop implementation strategies.                                             
• Oversee the development and execution of testing of cloud solution.                                                                                             
• Advise on issue resolution.                                                         
• Recommend improvements.</t>
  </si>
  <si>
    <t>• Provide inputs into IT infrastructure strategy.                                 
• Advise senior leaders on all cloud-related activity and projects.                                                                                           
• Design the cloud infrastructure framework.                                
• Support business functions with the transformational journey toward cloud based technology.                                                    
• Act as an evangelist for adoption of cloud-based services across the organisation.</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</si>
  <si>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</si>
  <si>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Present new methodologies or solutions to key stakeholders to enhance and improve cloud infrastructure performance, scalability and security.                                                                  
• Drive continuous improvements in cloud administration and operational processes and standards.                                         
• Analyse cloud service usage to identify opportunities for optimising the cost of cloud services.                                          
• Manage automation of all repeatable cloud related activities.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</si>
  <si>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</si>
  <si>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Garner buy-in and support for the overall enterprise architecture strategy.                                                                         
• Influence business stakeholders to shift priorities, resources, and budgets to align with the enterprise architecture roadmap.                                                                                     
• Build strong partnership with business and IT stakeholders to create ownership to achieve the enterprise architecture goals.</t>
  </si>
  <si>
    <r>
      <t xml:space="preserve">• Guide extensive analysis of the client situation to understand client requirements through evaluation of current state and business requirements.                                                                   
• Recommend appropriate IT solution design blueprints and implementation approaches for complex or large IT transformation projects.                                                               
• Present the IT solution design blueprints and implementation approaches to the client and modify both based on feedback.                                                                                                   
</t>
    </r>
    <r>
      <rPr>
        <b/>
        <sz val="11"/>
        <color theme="1"/>
        <rFont val="Arial"/>
        <family val="2"/>
      </rPr>
      <t xml:space="preserve">• </t>
    </r>
    <r>
      <rPr>
        <sz val="11"/>
        <color theme="1"/>
        <rFont val="Arial"/>
        <family val="2"/>
      </rPr>
      <t>Oversee the development of IT solution design to ensure that it meets client requirements.</t>
    </r>
  </si>
  <si>
    <t>• Establish the firm's expertise within the practice through participation in industry forums.                                                   
• Build relationships with key clients, business partners and industry stakeholders to drive Practice growth.                               
• Identify business opportunities with potential and existing clients.                                                                                          
• Provide technical expertise to support proposals,solution strategies and client demostrations.</t>
  </si>
  <si>
    <t>• Scope out statement of works setting clear expectations of deliverables and exclusions.                                                           
• Define roles and responsibilities of project members.               
• Provide oversight across all projects within the programme.                                                                                                              
• Maintain the overall programme plan and timelines of activities.                                                                                         
• Manage compliance of all project(s) deliverables related to cost, time and quality standards.                                                      
• Work with users, technical staff and management to determine and resolve issues associated with programme implementation.                                                                             
• Conduct regular programme reviews to recommend schedule changes, cost or resource adjustments.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</si>
  <si>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</si>
  <si>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Provide expert guidance for new technology solution and implementation within the Practice area.                                        
• Guide project teams on complex client engagements related to the Practice area.                                                                       
• Develop thought leadership and leading-edge intellectual capital within the Practice area.                                                      
• Act as technical escalation point for team members and clients for large and complex issues.</t>
  </si>
  <si>
    <t>• Align the Practice strategy to support the mid-to-long term goal for the organisation.                                                                
• Identify target customers, solution portfolio and a unique value proposition to gain competitive advantage for the Practice.                                                                                        
• Develop initiatives to implement the Practice strategy.</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</si>
  <si>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</si>
  <si>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Perform regular audits, infrastructure testing and implementation.                                                                                                                                           
• Develop automated proceeses to define, measure and report on infrastructure service quality, stability and capacity.                                                                                                              
• Develop infrastructure monitoring architecture such as monitoring agents, dashboards, escalations and alerts.                                                                     
• Analyse the infrastructure performance, reliability and capacity levels against the design projections.</t>
  </si>
  <si>
    <t>• Anticipate current and future security needs in collaboration with stakeholders.                                                                           
• Define security requirements for the business.                              
• Evaluate security integration needs across key projects,programmes and systems.                                                 
• Develop strategies in anticipation of future IT security challenges.                                                                                    
• Introduce new security technologies, architectures and products.</t>
  </si>
  <si>
    <t>• Plan the design of security systems, platforms and controls.                                                                                                           
• Establish guidelines and parameters for the design of secure system architectures.                                                                                                                               
• Lead the testing and evaluation of new security technologies and controls.                                                                                                                                                                                                                              
• Drive security architecture design compliance with executive, legislative, regulatory and organisation regulations.                                                                                                                           
• Incorporate modern security software architecture and network architecture design best practices in the design of security architectures.</t>
  </si>
  <si>
    <t>• Guide the implementation of new enterprise security architecture,technologies and enhancements.                                 
• Evaluate viability of scaling up and automating security infrastructure and processes.                                                         
• Provide technical expertise to guide resolution of issues and challenges in security system implementation.</t>
  </si>
  <si>
    <t>• Oversee maintenance of security systems, platformsand their associated software.                                                                       
• Evaluate stability of systems to protect against unauthorised access,modification or destruction.                                                 
• Facilitate detection,analysis, and containment of attacks and responses to incidents.                                                                   
• Recommend modifications and solutions to security architectures to mitigate IT security risks.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</si>
  <si>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</si>
  <si>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</si>
  <si>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Garner buy-in and support for the overall solution architecture design.                                                                                            
• Influence business stakeholders to shift priorities, resources, and budgets to align with the solution architecture roadmap.                                                                                
• Build strong partnership with business and IT stakeholders to create ownership to achieve solution architecture objectives.</t>
  </si>
  <si>
    <t>• Liaise with senior stakeholders to determine requirements and define the scope of the solution.                                            
• Evaluate client's system specifications, work practices and the nature of business.                                                                 
• Evaluate the state of enterprise architecture for the organisation to inform the technology roadmap.</t>
  </si>
  <si>
    <t>• Solicit client feedback on products.                                                 
• Analyse market and competitive conditions.                                     
• Identify new business opportunities and target market.</t>
  </si>
  <si>
    <t>• Manage end-to-end lifecycle from concept to phasing out of the product.                                                                                       
• Focus on positioning, packaging, promoting and tailoring products to market segments.                                                      
• Drive volume and value from specific markets in collaboration with the sales and marketing team.                                                
• Develop business proposals for new opportunities.                   
• Evaluate the effectiveness of product advertising and promotional activities.                                                                   
• Develop sales training tools.</t>
  </si>
  <si>
    <t>• Guide products from conception to launch.                               
• Evaluate product functionalities and performance based on market feedback.                                                                            
• Integrate key feedback and requests into the product or feature ideation and development processes.</t>
  </si>
  <si>
    <t>• Develop product roadmap, pricing and launch strategies, and financial projections.                                                                        
• Analyse reports on revenue and profitability.                              
• Generate innovative ideas to grow market share, improve customer experience and drive growth.</t>
  </si>
  <si>
    <t xml:space="preserve">• Build partnership with internal and external senior stakeholders.                                                                                 
• Guide stakeholders toward reaching compromises and agreement on expectations.                                                           
• Conduct commercial discussions and negotiations.                 
• Plan project timelines and resources needed.                          
• Communicate project objectives at critical junctures to obtain buy-in from all stakeholders.                                                        
• Drive use of project management tools and processes to ensure project is cost-effective. </t>
  </si>
  <si>
    <t>• Collaborate with sales and technology team to ideate and develop commercially viable products.                                          
• Conduct product feasibility studies.                                           
• Test new products with the market.</t>
  </si>
  <si>
    <t>• Gather insights on competitor products and product strategies, positioning and pricing.                                                 
• Generate market analysis reports.</t>
  </si>
  <si>
    <t>• Design surveys to identify consumer preferences and prospective markets for products.                                                                                                                         
• Analyse customer behaviour and decision-making motivations.                                                                                                                      
• Apply data analytical insights to influence buying decisions.                                                                                                                                                                           
• Develop plans to generate demand based on customer insights.                                                                                        
• Maintain documentation on customer preferences for existing and future products.                                                                       
• Generate insight reports.</t>
  </si>
  <si>
    <t>• Develop product positioning plans for assigned product portfolio.                                                                                                                                                              
• Identify suitable channels to be used.                                                                  
• Implement product positioning tactics and product launch plans.                                                                                                                                                                                                                                          
• Coordinate activities and resources according to product marketing plan.                                                                             
• Analyse success and cost effectiveness of product marketing activities.                                                                                       
• Provide suggestions to improve existing product performance and customer experience.</t>
  </si>
  <si>
    <t>• Identify sales and profit by market segment.                                
• Identify potential partners within a target segment.                     
• Determine partner motivations and key drivers for collaboration.                                                                                
• Manage expectations and performance of partners.                    
• Resolve conflicts and disputes that arise from partnerships or contracts.</t>
  </si>
  <si>
    <t>• Coordinate product launches and customer events.                   
• Execute brand promotion campaigns.                                        
• Develop content to communicate product value.                        
• Develop product information packages and collaterals.</t>
  </si>
  <si>
    <t>• Translate customer insights into product specifications and enhancements.                                                                                  
• Plan product feasibility studies.                                                  
• Evaluate product fitness for market.                                             
• Advise the development of sales tools and training materials.</t>
  </si>
  <si>
    <t>• Direct market and competitor research activities.                          
• Draw business implications from market analysis reports.          
• Determine product pricing based on market research.</t>
  </si>
  <si>
    <t>• Evaluate customer behaviour through interviews, survetys, focus groups and sales data.                                                          
• Oversee generation of insights into customer demographics and behaviours.                                                                            
• Review customer analytics and insight reports.                           
• Identify opportunities to leverage customer data.                                           
• Develop plans to maximise customer lifetime potential.</t>
  </si>
  <si>
    <t>• Provide guidance around partnership management.                    
• Determine growth opportunities across target segments and implications on partnerships.                                                           
• Decide on suitable partners to engage.                                              
• Negotiate contracts with partners.                                               
• Analyse effectiveness and Return on Investment of partnerships.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</si>
  <si>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</si>
  <si>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Review programme progress.                                                                                                                                                                                                                            
• Guide junior staff to develop corrective actions, as needed.                                                                                                            
• Develop credibility with stakeholders to deepen client relationships.                                                                                
• Work with division and cross-divisional management and project or programme sponsors to gain agreement and manage expectations.                                                                     
• Guide and support junior staff in resolving client escalations and make trade-off decisions as needed to reconcile deliverables with client objectives.                                                       
• Provide expert programme delivery advice and guidance to the team.</t>
  </si>
  <si>
    <t>• Review the integrated programme plan to ensure the delivery of  time, cost and quality metrics across the programme.                                                                                        
• Set expectations for periodic and milestone reviews including status reports, programme risk identification and other dashboards.</t>
  </si>
  <si>
    <t>• Serve as Subject Matter Expert on programme management by defining framework, templates, tools and systems to deliver on cost, time and quality metrics.                                                     
• Drive organisational capability to effectively apply the programme management framework.                                              
• Develop a system to measure conformance to the application of programme management framework and take corrective actions.</t>
  </si>
  <si>
    <t>• Drive programme to meet schedules, budget, manpower and technical quality targets.                                                              
• Drive programme discipline to document scope changes, issues and risks that affect implementation.                               
• Work with users, technical staff and management to determine and resolve issues associated with programme implementation.                                                                            
• Conduct regular programme reviews to recommend schedule changes, cost or resource adjustments.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</si>
  <si>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department in accordance with organisation policies and procedures.</t>
  </si>
  <si>
    <t>• Provide inputs and support to develop the programme management framework, templates, tools and systems to deliver cost, time and quality metrics.                                                                                                                       
• Design training programme to enable effective application of programme management framework across the organisation.                                                                                                                                            
• Support the higher management in governance of programme management framework through audits.                                       
• Guide Project Managers in adoption of the set framework at the appropriate level.</t>
  </si>
  <si>
    <t>• Develop the project plan including detailed activities, resource planning, cost estimation.                                                                 
• Work with stakeholders to establish and gain consensus on project goals, objectives and deliverables.                                      
• Review project plan to determine time frame, funding limitations, procedures for accomplishing projects.                        
• Acquire project requirements such as human resource, required information, various agreements and material or technology needed.</t>
  </si>
  <si>
    <t>• Drive project to meet schedules, budget, manpower and technical quality targets.                                                              
• Drive project discipline to document scope changes, issues and risks that affect implementation.                                           
• Work with users, technical staff and management to determine and resolve issues associated with project implementation.                                                                              
• Conduct regular project reviews to recommend schedule changes, cost or resource adjustments.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</si>
  <si>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</si>
  <si>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Assist with quality audits and regulatory inspections.                   
• Assist with documenting quality issues and performance measures for management review.                                               
• Prepare routine reports on all activities within scope of assigned projects.</t>
  </si>
  <si>
    <t>• Analyse requirement and specification.                                        
• Assist with implementation of methods to determine if services,products,processes and facilities meet standards and specifications.Support the writing of new test cases.                     
• Execute planned test scripts.                                                                     
• Record test results and output.                                                      
• Report potential issues either with product quality or reliability of testing procedures.</t>
  </si>
  <si>
    <t>• Identify quality and standard compliance issues.                                
• Analyse and resolve problems using prescribed guidelines or policies.</t>
  </si>
  <si>
    <t>• Analyse requirement and specification.                                        
• Support the preparation of quality plans and procedures for assigned projects.                                                                            
• Support the implementation of methods to determine if services, products, processes and facilities meet standards and specifications.                                                                          
• Develop and creation of test scenarios and test cases.                     
• Report potential issues either with product quality or reliability of testing procedures.</t>
  </si>
  <si>
    <t>• Support quality audits and regulatory inspections.                     
• Conduct customer satisfaction surveys.                                    
• Monitor the effectiveness of various processes through use of data and internal auditing programs.                                             
• Document quality issues and performance measures for management review  and regulatory requirements.                           
• Support the development of solutions to quality management issues.                                                                                               
• Prepare flowcharts, forms, communications and audits for quality system implementation and compliance.</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</si>
  <si>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</si>
  <si>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Oversee quality audits ang regulatory inspections.                      
• Review documentation to ensure accuracy and completeness.                                                                               
• Enforce adherence to testing goals and principle.</t>
  </si>
  <si>
    <t>• Develop internal training programmes designed to enhance the quality of work performed by staff.                                             
• Conduct quality assurance training.                                               
• Provide technical guidance to employees,colleagues and/or customers.</t>
  </si>
  <si>
    <t>• Develop internal process and procedural development activities, continuous improvement actions, process mapping and streamlining.                                                                           
• Develop quality assurance strategies and regulations.                   
• Review recommendations from stakeholders regarding key quality issues.                                                                                 
• Provide summary of findings and recommendations for acquisition of new technology to carry out quality assurance.</t>
  </si>
  <si>
    <t>• Develop long-range goals and objectives for market penetration.                                                                                   
• Analyse business development approaches and strategies to determine their best use within the market.                                 
• Use sales tools for accurate forecasting of current and future business.                                                                                         
• Update business development strategies in line with market and industry trends.</t>
  </si>
  <si>
    <t>• Provide clients with a platform for communication and feedback.                                                                                       
• Coordinate resolution of client complaints and queries.                
•  Support clients with product demonstrations and recommendations.                                                                       
• Report on the status of accounts and transactions.</t>
  </si>
  <si>
    <t>• Plan approach for sales opportunities.                                         
• Develop quotes and proposals for potential clients.                      
• Prepare documents and materials for meetings and negotiations.                                                                                 
• Leverage on network of contacts to identify potential clients and decision makers in the organisation.</t>
  </si>
  <si>
    <t>• Develop client relationship with existing and potential clients.                                                                                                                                                                        
• Identify client needs.                                                                    
• Communicate product and/or service features and benefits to clients.                                                                                           
• Coordinate the resolution of client inquiries and problems.</t>
  </si>
  <si>
    <t>• Assist with identifying new sales opportunities.                          
• Conduct client research.</t>
  </si>
  <si>
    <t>• Provide administrative support to sales teams.                            
• Maintain customer database and documentation.                     
• Make use of database to prospect and qualify customers' requirements.                                                                                                                                   
• Assist in compiling market information for feasibility studies.                                                                                                                        
• Assist with the preparation of customer presentation and demonstration materials.</t>
  </si>
  <si>
    <t>• Design security controls and systems within security guidelines.                                                                                       
• Support the testing and evaluation of new security technologies and controls.                                                            
• Recommend security products,services and procedures to enhance system architecture designs.                                                                                                                   
• Document the design, operation, use and expected outputs of new systems.                                                                                 
• Research on modern security software architectures and network architecture design best practices.</t>
  </si>
  <si>
    <t>• Implement new enterprise security architecture, technologies and enhancements.                                                                     
• Propose ways to scale up and automate security infrastructure and processes.                                                          
• Resolve issues in security system implementation.</t>
  </si>
  <si>
    <t>• Maintain security systems,platforms and associated software.                                                                                                     
• Perform routine review and audit of infrastructure security systems.                                                                                                                                                           
• Identify security gaps in system architectures.                                                                                                                                       
• Support the resolution of identified problems and incidents.                                                                                                                                                                    
• Maintain documentation of security standards and procedures.</t>
  </si>
  <si>
    <t>• Collaborate with stakeholders to understand security needs.                                                                                                             
• Analyse system designs from a security perspective.                                             
• Support the identification of security objectives and requirements.                                                                                                              
• Advise on critical issues that may affect customer or corporate security.</t>
  </si>
  <si>
    <t>• Monitor users adherence to security maintenance procedures.                                                                                              
• Educate users on the security standards and practices.             
• Monitor third party compliance with requirements and quality standards.                                                                                      
• Escalate security compliance issues to higher management.</t>
  </si>
  <si>
    <t>• Carry out security systems maintenance initiatives.                       
• Maintain access records for protected resources.                      
• Maintain physical and automated security systems.                  
• Maintain documentation of all the conducted maintenance procedures and tests.</t>
  </si>
  <si>
    <t xml:space="preserve">• Repond to non routine user queries regarding security issues.                                                                                                                                                                      
• Escalate security issues.                                                                   
• Log security incidents to problem management system.
• Track incidents of deliberate or accidental access,disclosure, or destruction of information.                                                                   </t>
  </si>
  <si>
    <t>• Respond to user requests for technical assistance.                               
• Assess incident severity for appropriate response.                                                              
• Set user expectations on issue resolution clearly.                                        
• Update users on changes in status during issue resolution.                                                                                               
•  Manage user accounts.</t>
  </si>
  <si>
    <t>• Contribute to the definition of the overall security strategy.                                                                                                                       
• Align security operations functions with the organisation's overall business objectives.                                                                                                                        
• Advise senior leaders on critical issues that may affect corporate security objectives.                                                                                                        
• Advise the design and implementation of security policy and controls.                                                                                                                                 
• Provide expertise on security technologes and innovative security concepts.                                                                                       
• Provide technical and operational oversight for security tool deployment and implementation.</t>
  </si>
  <si>
    <t xml:space="preserve">• Oversee planning and coordination of 24 x 7 security operations coverage.                                                                        
• Coordinate ongoing reviews of existing security programs, protocols and planned upgrades.                                                     
• Monitor compliance to security policies, regulations, rules and norms.                                                                                                  
• Drive continuous improvement of security operations. </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</si>
  <si>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</si>
  <si>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xml:space="preserve">• Develop plans for monitoring security systems and responding to cyber security incidents.                                           
• Guide the identification and measurement of critical security operations metrics.                                                                          
• Develop detection and alerting rules.                                            
• Monitor levels of service of the security operations.                    
• Present periodic cyber security status reports to management. </t>
  </si>
  <si>
    <t>• Set internal guidelines for effective processing and escalation of incidents.                                                                                                                                               
• Review reports on incidents and breaches of cyber security.                                                                                                        
• Develop contingency and disaster recovery plans for specific security incidents.                                                                                                                                         
• Coordinate prioritisation of alarms and resources for incident responses.                                                                                       
• Oversee the development of emergency protocols.                                                                                                                                                                                     
• Recommend systems and procedures for the prevention, detection, containment and correction of security breaches.</t>
  </si>
  <si>
    <t>• Provide inputs on software development based on security penetration testing considerations.                                               
• Perform security reviews of software designs, source code and deployments.                                                                               
• Prepare documentation to facilitate certification of software.                                                                                                        
• Maintain a repository for all certification documentation and modifications.</t>
  </si>
  <si>
    <t>• Support the development of security standards, policies and best practices.                                                                                 
• Assist in establishing certification based policies for maintaining compliance to cyber security standard.                         
• Conduct reviews and assessment of existing security policies, procedures, standards and exceptions.</t>
  </si>
  <si>
    <t>• Carry out scoping activities to identify systems components which require testing.                                                                       
• Define test requirements and criteria.                                                              
• Translate requirements into test plans, scenarios, scripts, or procedures.                                                                                           
• Conduct vulnerability assessment and penetration testing, including black box, code reviews, and reverse engineering.                                                                                                                                                                      
• Perform physical security assessments of infrastructure components and computer systems.                                                                                                                                        
• Propose recommendations for continuous improvement of testing processes and methodologies.                                              
• Identify emerging security and risk management trends, issues, and alerts in penetration testing activities</t>
  </si>
  <si>
    <t xml:space="preserve">• Develop reports on security penetration testing results based on established guidelines.                                                             
• Propose strategies and techniques to mitigate identified risks.                                                                                                                                                              
• Communicate vulnerability risks to relevant stakeholders through briefings and reports. </t>
  </si>
  <si>
    <t>• Provide software development advice based on security penetration testing considerations.                                                                                                                            
• Approve documentation to certify penetration testing results.                                                                                                         
• Provide corrections and improvement recommendations to facilitate certification of software.</t>
  </si>
  <si>
    <t>• Define service strategies and scope for a wide array of security testing technologies and solutions.                                      
• Recommend strategic and operational changes to security testing to address new threats.                                                          
• Create information security awareness within the organisation.</t>
  </si>
  <si>
    <t>• Develop policies and frameworks to conduct security penetration testing.                                                                           
• Establish certification based policies for maintaining compliance.                                                                                        
• Set governance procedures for documenting and updating security testing  policy, standards, guidelines and procedures.</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</si>
  <si>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</si>
  <si>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xml:space="preserve">• Establish test metrics to benchmark against  requirements and industry best practices.                                                                  
• Monitor the conduct of certification tests, audits, inspections and reviews.                                                                                   
• Advise complex security test data analysis in support of security vulnerability assessment processes, including root cause analysis.                                                                                        
• Serve as an escalation point on issues, dependencies, and risks related to security testing.                                                      
• Lead team members to continuously improve testing capabilities.                                                                                  
• Incorporate emerging security and risk management trends, issues, and alerts in penetration testing activities. </t>
  </si>
  <si>
    <t>• Establish a framework and dashboards for the reporting of penetration testing results.                                                          
• Communicate the status of testing initiatives and results to the stakeholder groups.                                                                
• Recommend strategies and techniques to mitigate identified risks.</t>
  </si>
  <si>
    <t>• Support  proof-of-concept to showcase the technical feasibility of the application.                                                                                                                               
• Develop the applications concept, interface design, and architecture.                                                                                  
• Perform development of program logic for new applications.                                                                                                                                                                     
• Propose new tools and techniques in applications development.</t>
  </si>
  <si>
    <t>• Liaise with stakeholders to understand business needs and user requirements.                                                                           
• Perform the requirements analysis.                                                   
• Formulate specifications and definition of delivery platforms for applications.                                                                               
• Determine the appropraite approach for new assignments.                                                                                                                
• Write proposals for applications development.</t>
  </si>
  <si>
    <t>• Integrate applications with back-end services.                             
• Prepare test plans.                                                                       
• Conduct system integration and User Acceptance Testing.</t>
  </si>
  <si>
    <t>• Analyse applications performance based on user feedback and system reports.                                                                         
• Modify design logic in existing  applications.                                
• Evaluate recommendations to improve applications performance.                                                                                
• Integrate new products with existing  applications to improve the functionality and/or design.                                                       
• Create user and technical documentation.</t>
  </si>
  <si>
    <t>• Review existing business processes to identify opportunities.                                                                                                      
• Develop alternative solutions to streamline business processes.                                                                                                                                                                   
• Assess feasibility of alternative solutions.                                                                                                                                         
• Establish requirements for the implementation of changes in the business processes.                                                                                                                               
• Recommend approaches to increase efficiency.                              
• Present recommended changes on business processes to stakeholders to garner support.</t>
  </si>
  <si>
    <t>• Translate business requirements into technical specifications.                                                                                   
• Guide the team to gather and document existing system specifications.                                                                                
• Develop a roadmap to translate existing system specifications into future-state systems requirements.                                               
• Collaborate with the design and development teams to support in building the future-state systems.                                 
• Validate the alignment of solutions with business requirements.                                                                                          
• Anticipate risks associated with solution integration.                     
• Guide the design and development team towards a smooth solution integration.</t>
  </si>
  <si>
    <t>• Develop change management plans.                                                  
• Oversee the development of technical documentation and training materials.                                                                           
• Maintain communication channels with stakeholders to update on changes and ensure user buy-in.                                   
• Oversee user training to facilitate adoption of new systems.</t>
  </si>
  <si>
    <t>• Scope out statement of works setting clear expectations of deliverables and exclusions from the project.                                                                                     
• Define roles and responsibilities of project members.Maintain the overall project plan and timelines of activities.                                                                                       
• Manage compliance of the project deliverables related to cost, time and quality standards.                                                                                                              
• Work with users, technical staff and management to determine and resolve issues associated with project implementation.                                                                                                                                                                                                                                                        
• Conduct regular project reviews to recommend schedule changes, cost or resource adjustments.</t>
  </si>
  <si>
    <t>• Design cloud infrastructure components in accordance with approved guidelines.                                                                      
• Recommend design improvements across areas such as cost savings, security, ease of use and reliability.                              
• Develop Proof of Concept (POC).                                                               
• Identify key issues and priorities.                                                 
• Develop plans to ensure successful recovery of operating systems during disaster.                                                                
• Prepare detailed architectural and installation plans.</t>
  </si>
  <si>
    <t>• Implement cloud solutions and technology.                                  
• Develop plans to monitor and administer cloud management platform and associated tools.                                                         
• Develop tools to deploy, manage, monitor and troubleshoot cloud based systems on or off premises.                                       
• Set up system-monitoring tools.</t>
  </si>
  <si>
    <t>• Prepare reports to inform stakeholders of the day-to-day operational performance of the data centre.                                  
• Identify inconsistencies against operational metrics or requirements.                                                                               
• Offer solutions to enhance operational efficiencies of the data centre.                                                                                               
• Automate regular reporting processes.</t>
  </si>
  <si>
    <t>• Research new design concepts for data centre facilities and equipment based on the requirements.                                          
• Create accurate conceptual design to support the development of data centre system-level architectures.              
• Produce analyses to ensure designs satisfy the requirements, including predicted cooling, structural and operational concerns.                                                                                        
• Work closely with platforms hardware designers to optimise the interfaces between the IT equipment and the facility.</t>
  </si>
  <si>
    <t>• Support the development of disaster recovery plans.                     
• Conduct periodic tests to ensure continuity of service.                  
• Suggest improvements to disaster recovery plans based on requirements.                                                                                   
• Support the development of problem solving guidelines, checklists, or other materials.</t>
  </si>
  <si>
    <t>• Plan project timelines and resources needed.                              
• Deliver projects in line with agreed standards, providing fit-for-purpose solutions within time, quality and budget constraints.                                                                                        
• Apply project management tools and processes to ensure project is cost-effective.                                                                      
• Identify any project risks.                                                                  
• Prepare project status reports for stakeholders.                               
• Communicate project objectives at critical juncture to obtain buy-in from all stakeholders.</t>
  </si>
  <si>
    <t>• Evaluate existing technologies and technology practices.                                                                                                                                                                               
• Resolve data integrity, performance, and availability issues.                                                                                                            
• Identify opportunities for improvements and optimisation.                                                                                                                                                                               
• Automate processes focusing on repeatability and reliability.                                                                                                   
• Provide advice on technology and infrastructure change needs.                                                                                            
• Secure and protect privacy and anonymity of users accessing data systems.</t>
  </si>
  <si>
    <t>• Partner with stakeholders to translate business problems into data science projects.                                                                          
• Develop strategies to identify, acquire and use appropriate data sets to develop practical solutions and support decision making.                                                                                         
• Maintain an advanced knowledge of trends affecting the industry.</t>
  </si>
  <si>
    <t>• Plan the development of analytical solutions from initial design through to implementation, prototyping and testing.                                                                                                                          
• Take a lead role in team activities such as project estimation, code reviews and retrospectives.                                                                                     
• Set project timelines and work quality guidelines.                                       
• Collaborate with software developers and data engineers to deliver scalable analytical solutions.</t>
  </si>
  <si>
    <t>• Synthesise findings into actionable insights.                                 
• Apply data analysis, data mining and data processing to present data clearly.                                                                        
• Provide rationale, business cases and Return On Investment (ROI) models to support investment.                                               
• Contribute to the creation of leading-edge resources, including playbooks, guides, blog posts, videos, etc, to be used to advance data science within organisation.</t>
  </si>
  <si>
    <t>• Advise senior leaders on database concepts and functional capabilities.                                                                                      
• Provide technical advice to the team and clients for installation, setup, configuration of databases.                                   
• Interpret internal or external business issues and recommends solutions/best practices.                                                        
• Implement plans to make database available to users in a shared, secure and controlled manner.</t>
  </si>
  <si>
    <t>• Lead the development of new databases as per the business requirements.                                                                                  
• Design security and data integrity controls.                                        
• Conduct new database testing.                                                       
• Define the database maintenance procedures.                                
• Analyse the use of new databases to identify enhancement needs.                                                                                               
• Lead research initiatives for the development of advances and automated approaches for database administration.</t>
  </si>
  <si>
    <t>• Monitor database performance and usage, including response times.                                                                                                                                                        
• Supervise the maintenance of corporate databases including backup, database optimising, re-indexing, initiating recovery procedures and routine trouble shooting.                                                                                                                         
• Communicate with technical,applications and operational staff to ensure databse integrity and security.                                                                                           
• Design required summary or aggregation tables to support analyses.                                                                                           
• Determine the database short- and long-term requirements.                                                                                       
•  Manage database report production.</t>
  </si>
  <si>
    <t>• Oversee the risk assessmnet of databases.                                
• Identify complex database issues to provide advisory to the stakeholders.                                                                                   
• Investigate causes of database issues.                                           
• Resolve complex database issues.                                                                              
• Provide escalation support for ussyes presented by the user.</t>
  </si>
  <si>
    <t>• Liaise with stakeholders to understand business needs and user requirements.                                                                           
• Perform the requirements analysis.                                             
• Formulate specifications of delivery platforms for embedded systems.                                                                                            
• Develop understanding of hardware schematics and datasheets.                                                                                         
• Determine the appropraite approach for new embedded systems.
• Write proposals for new application development.</t>
  </si>
  <si>
    <t>• Seek opportunities to optimise the delivery of database services with emphasis on availability, reliability, scalability, and security.                                                                                  
• Conduct regular database audits and maintenance.                      
• Develop automated processes to define, measure, and report on service quality, stability and capacity.</t>
  </si>
  <si>
    <t>• Lead the technical and business discussions relative to future infrastructure architecture requirements across the organisation.                                                                                        
• Develop an overall infrastructure architecture.                                 
• Align infrastructure architecture strategy and design to the overall business strategy.                                                                    
• Develop a roadmap and implementation plan to transition current state architecture to a future state infrastructure architecture.                                                                                    
• Gain buy-in for the overall strategy and infrastructure architecture from all stakeholders.                                                              
• Participate in enterprise architecture strategy development, including environmental analysis, opportunity identification, value cases and business innovation portfolio development.</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</si>
  <si>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</si>
  <si>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Lead the research and evaluation of emerging technologies, industry and market trends.                                                                   
• Seek opportunities to optimise the delivery of infrastructure services with emphasis on availability, reliability, scalability, and security.                                                                                   
• Implement initiatives to collect regular feedback through surveys on how to enhance, grow, and tune the operational process.</t>
  </si>
  <si>
    <r>
      <rPr>
        <b/>
        <sz val="11"/>
        <color theme="1"/>
        <rFont val="Arial"/>
        <family val="2"/>
      </rPr>
      <t xml:space="preserve">• </t>
    </r>
    <r>
      <rPr>
        <sz val="11"/>
        <color theme="1"/>
        <rFont val="Arial"/>
        <family val="2"/>
      </rPr>
      <t>Set-up an infrastructure architecture governance framework.                                                                                                                                                                   
• Facilitate the formation of committees that drive the architecture reviews, development of policies and standards, and guidelines for processes.                                                                                                                                                                                                                                 
• Drive the governance forums to align to the infrastructure architecture roadmap.</t>
    </r>
  </si>
  <si>
    <t>• Lead initiatives to improve the infrastructure systems and service delivery through automation and virtualisation technologies.                                                                                        
• Monitor the relationships between the infrastructure users and applications.                                                                                     
• Support regular audits, infrastructure testing and implementation.                                                                                
• Develop reports regarding infrastructure security, performance, and availability and key operational metrics including performance, utilisation, throughput and capacity.</t>
  </si>
  <si>
    <t>• Lead the team in the delivery of optimal infrastructure operations.                                                                                         
• Oversee the technical analysis of complex software, hardware and infrastructure equipment for integrated infrastructure operations.                                                                                         
• Review documentation and improve processes administration, installation, configuration and troubleshooting.                                                                                 
• Present findings and advise on infrastructure capabilities and limitations .</t>
  </si>
  <si>
    <t>• Perform activities related to ongoing maintenance of infrastructure.                                                                                   
• Assist with the implementation of agreed infrastructure changes and maintenance routines.</t>
  </si>
  <si>
    <t>• Perform ongoing tuning and optimisation of infrastructure hardware and software components such as updates and upgrades.                                                                                        
• Participate in infrastructure development activities.                     
• Assist with infrastructure testing and implementation.                                         
• Gather performance and data usage statistics for capacity planning and reporting.                                                                      
• Assist with piloting of new tools, technologies, and/or processes.</t>
  </si>
  <si>
    <t>• Perform problem and/or issue identification and resolution.                                                                                                                                
• Assist with the simulation of user problems to resolve operating difficulties.                                                                                                                        
• Follow up with users to ensure problems or issues have been resolved.                                                                                                             
• Recommend system modifications to reduce user problems.</t>
  </si>
  <si>
    <t>• Perform infrastructure operations activities such as installations of infrastructure systems according to design specifications.                                                                                      
• Align infrastructure operations with agreed service agreement standards.</t>
  </si>
  <si>
    <t>• Assist with the planning and design of infrastructure systems.                                                                                                       
• Assist with the documentation of infrastructure design and planning activities and decisions.</t>
  </si>
  <si>
    <t>• Derive the plan in communicating to the various departments to implement IT controls.                                                                 
• Advise employees on IT Audit processes and controls.                 
• Support the development of training programmes to ensure adoption of new procedures designed to mitigate IT risks.</t>
  </si>
  <si>
    <t>• Execute IT Audit projects in accordance with the audit plan.                                                                                                         
• Apply risk and control concepts to identify instances of non-compliance.                                                                                                                                   
• Document appropriate evidence and audit conclusions.                                                                                                
• Estimate time and skills required to complete audit projects.                                                                                                           
• Provide guidance to junior auditors to ensure quality standards are met.                                                                               
• Recommend process improvement in areas where controls do not adequately mitigate risks.</t>
  </si>
  <si>
    <t>• Analyse existing client technologies and the requirements within own area of expertise.                                                            
• Design the solution blueprint for the specific area of expertise with the consideration of implications for integration across the entire solution.                                                                                
• Present detailed technical specifications and functional features of the technical solution within the area of expertise.                                                                                                                
• Oversee the development of different components within the proposed solution.</t>
  </si>
  <si>
    <t>• Identify business opportunities with potential and existing clients. Conduct pre-sales activities to influence the clients about organisation's solution areas.                                                                        
• Lead business development team to develop solutions and present proposals for moderately large or complex projects.                                                                                                         
• Recommend new solutions which would be commercially beneficial to the organisation.                                                               
• Keep abreast of emerging industry trends, technologies, competitor activity, and other key topics to support business development.</t>
  </si>
  <si>
    <t>• Scope out statement of works setting clear expectations of deliverables and exclusions from the project.                                                                                                                  
• Define roles and responsibilities of project members.                 
• Maintain the overall project plan and timelines of activities.                                                                                                                                                                                                                                         
• Manage compliance of the project deliverables related to cost, time and quality standards.                                                         
• Work with users, technical staff and management to determine and resolve issues associated with project implementation.                                                                                   
• Conduct regular project reviews to recommend schedule changes, cost or resource adjustments.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</si>
  <si>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team in accordance with organisation policies and procedures.</t>
  </si>
  <si>
    <t>• Develop technical expertise across multiple areas by supporting practice leaders on complex projects.                              
• Guide junior team members on simple to moderate client engagements.                                                                                   
• Act as technical escalation point for junior team members and clients.                                                                                           
• Support the development of thought leadership in the area of expertise.</t>
  </si>
  <si>
    <t>• Provide inputs for IT Operations and Support strategy planning.                                                                                           
• Develop plans to deliver IT Support and Operations, systems and database administration services.                                             
• Anticipate internal and/or external business challenges and/or regulatory issues.                                                                               
• Partner with functional stakeholders to define business and systems requirements for implementation of new technologies.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</si>
  <si>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</si>
  <si>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Monitor service level dashboards.                                                      
• Set priorities for IT operations and support activities, initiatives and issue resolution.                                                          
• Set direction for continuous improvement of operational procedures and customer experience.                                               
• Define the performance metrics. Monitor the performance of the IT Operations and Support function.                                                
• Set the direction for the implementation of corrective actions to optimise performance against the Service Level Agreements.                                                                                  
• Solve unique and complex problems that have a broad impact on the business.</t>
  </si>
  <si>
    <t>• Develop internal training programs to enhance the quality of work performed by staff.                                                                    
• Provide systems training to users and junior staff.</t>
  </si>
  <si>
    <t xml:space="preserve">• Provide escalation support for issues presented by the user.                                                                                                 
• Solve unique and complex problems that have a broad impact on the business.                                                                                                                                             
• Provide inputs to update senior leaders and the business clients on status, experiences, lessons learned, and ongoing needs.                                                                                                 
• Seek out opportunities to improve incident response rate. </t>
  </si>
  <si>
    <t>• Support the implementation of iniativies to improve the efficiencies of infrastructure.                                                             
• Track key operational metrics, including performance, utilisation, thoroughput and capacity.                                                   
• Monitor the relationships between the infrastructure users and applications for optimisation consideration.                                     
• Gather performance and data usage statistics for capacity planning and reporting.                                                                       
• Implement initiatives to collect regular feedback through surveys on how to enhance, grow,and tune the operational process.                                                                                            
• Assist with piloting of new tools, technologies, and/or processes.</t>
  </si>
  <si>
    <t>• Assist with planning infrastructure changes, upgrades and capacity requirements.                                                                       
• Assist with studies and modelling of infrastructure design concepts and options.                                                                          
• Assist with evaluation of infrastructure design for weaknesses and gaps.                                                                                             
• Research new hardware and software solutions.                           
• Assist with establishing processes to test and select new technologies.                                                                                    
• Assist with assessing risks and implications of implementing new technologies.</t>
  </si>
  <si>
    <t>• Provide architectural support and guidance on existing and future infrastructure designs to engineers and third parties.                                                                                                                 
• Ensure engineers and third parties use tools and principles in accordance with approved designs and guidelines.                                                                                                    
• Assess solutions designed and implemented for scope for improvements with respect to quality and costs.                                                                               
• Assist with the preparation of detailed architectural and installation guides.</t>
  </si>
  <si>
    <t>• Determine requirement and design specifications.                     
• Plan full platform development lifecycle from idea conception to release and maintenance.                                                            
• Recommend approaches that balance security, stability, and performance needs.                                                                       
• Provide technical guidance on proposed solutions and alternatives.</t>
  </si>
  <si>
    <t>• Prepare platform maintenance plans including timelines and resources needed.                                                                             
• Set up disaster recovery solutions.                                                    
• Resolve platform failure incidents.                                               
• Conduct root cause analysis.                                                             
• Develop technical and operational standards, procedures, technical documentation and metrics.                                               
• Help establish best platform engineering practices.</t>
  </si>
  <si>
    <t>• Identify potential areas for platform improvement.                        
• Make architecture changes to platform to scale for growth.                                                                                                
• Optimise backend features and code logic to meet requirements for new products and initiatives.                                                                                 
• Implement best practices and frameworks in platform development.                                                                                  
• Automate common tasks to improve systems and processes. Establish automated test frameworks.</t>
  </si>
  <si>
    <t>• Identify key consumer trends and opportunities for product innovation or enhancements.                                                           
• Translate market and customer demands to the organisation’s product portfolio.                                                        
• Review new business opportunities and target market.</t>
  </si>
  <si>
    <t>• Set marketing tactics and pricing strategies.                                              
• Drive volume and value from specific markets in collaboration with sales and marketing team.                                                                                                       
• Present product portfolio performance to senior stakeholders.                                                                               
• Lead business proposals for new opportunities.                                
• Identify potential partner relationships for the product.</t>
  </si>
  <si>
    <t>• Guide a suite of products from conception to launch.                   
• Evaluate products to identify gaps, issues with product interface, performance and product functionality based on market feedback.                                                                             
• Integrate key feedback and requests into the ideation and development of a suite of products.</t>
  </si>
  <si>
    <t>• Develop product portfolio roadmap, pricing and launch strategies, and financial projections.                                               
• Provide strategic and financial input into annual business planning.                                                                                       
• Anticipate internal and/or external business challenges and/or regulatory issues.</t>
  </si>
  <si>
    <t>• Build partnership with internal and external senior stakeholders.                                                                                                                                                                               
• Guide stakeholders toward reaching compromises and agreement on expectations.                                                                                                                     
• Conduct commercial discussions and negotiations.                                                                                   
• Plan project timelines and resources needed.                                                                                  
• Communicate project objectives at critical junctures to obtain buy-in from all stakeholders.                                                                         
• Drive the use of project management tools and processes to ensure project is cost-effective.</t>
  </si>
  <si>
    <t>• Identify opportunities to improve quality assurance methods and/or techniques.                                                                              
• Implement automation strategies.                                                  
• Develop innovative testing solutions.                                              
• Influence developers to build in appropriate level of quality and testability into the design and code.</t>
  </si>
  <si>
    <t>• Plan quality assurance activities and testing.                                     
• Lead the adoption or development of new quality assurance methods and/or techniques.                                                           
• Facilitate quality audits and regulatory inspections.                     
• Conduct adequate testing prior to implementation.</t>
  </si>
  <si>
    <t>• Assist in developing internal training programmes on quality standards.                                                                                        
• Support the coordination of quality assurance training.              
• Provide technical guidance to employees, colleagues and/or customers on quality assurance issues.</t>
  </si>
  <si>
    <t>• Writes software quality guidelines for endorsement.                     
• Review documentation of software quality standards and indicators.                                                                                    
• Address issues of non-compliance with software quality specifications.</t>
  </si>
  <si>
    <t>• Evaluate the efficiency of existing quality assurance processes.                                                                                        
• Review recommendations to optimise quality assurance processes.</t>
  </si>
  <si>
    <t>• Evaluate requirements and objectives of the software.                                  
• Review software design and design control documents.                                                  
• Drive the achievement of higher quality standards in software development.                                                                                     
• Recommend solutions/best practices, design approaches and technologies to enhance software quality.</t>
  </si>
  <si>
    <t>• Advise senior leaders on system concepts and functional capabilities.                                                                                  
• Provide technical advice to the team and clients on installation, set-up, configuration of systems.                                       
• Interpret internal or external business issues and recommends solutions or best practices.                                         
• Implement plans to make systems available to users in a shared, secure and controlled manner.</t>
  </si>
  <si>
    <t>• Lead the development of new systems as per the system requirements.                                                                               
• Design security and integrity controls.                                        
• Conduct new systems testing and implementation.                  
• Define the system maintenance procedures.                                    
• Analyse the use of new systems to identify enhancement needs.                                                                                               
• Lead research initiatives for the development of advanced and automated approaches for system administration.</t>
  </si>
  <si>
    <t>• Seek opportunities to optimise the delivery of systems services with emphasis on availability, reliability, scalability, and security.                                                                                    
• Conduct regular system audits and upgrades.                           
• Develop automated processes to define, measure, and report on service quality, stability and capacity.</t>
  </si>
  <si>
    <t>• Oversee the assessment of risks to systems.                                   
• Identify complex system issues to provide advisory to the stakeholders.                                                                                    
• Investigate cause of systems issues.</t>
  </si>
  <si>
    <t>• Analyse systems and processes to identify enhancement opportunities.                                                                                     
• Guide documentation of specifications and interfaces between systems.                                                                              
• Identify systems deficiencies and performance gaps.</t>
  </si>
  <si>
    <t>• Identify options for resolution of system gaps.                                
• Align systems design with the needs of the users.                                                    
• Prepare solution design specifications.                                            
• Support the preparation of solution proposals.                                  
• Advocate technical compatibility and user satisfaction.                 
• Conduct change impact analysis.                                                   
• Document systems enhancements and detailed specifications.</t>
  </si>
  <si>
    <t>• Document needs and objectives, current operational procedures, issues.                                                                           
• Develop detailed user requirement documents.                             
• Prioritise requests from multiple sources.                                        
• Propose prioritisation of user requests.</t>
  </si>
  <si>
    <t>• Develop test plans and test cases.                                                                                                                                                                                                                       
• Prepare test data to satisfy user acceptance test scenarios.                                                                                                         
• Document post-test evidence of expected results or defects.                                                                                                                                                                     
• Implement new systems.                                                                                                                                                                                                         
• Support planning of project timelines and resources needed.                                                                                                                                                                     
• Apply project management tools and processes to ensure project is cost-effective.                                                                                                                                                                                                                      
• Prepare project status reports for stakeholders.                             
• Follow best practices and frameworks for project implementation.</t>
  </si>
  <si>
    <t>• Perform user interface prototyping.                                                                                                                                                                                                                   
• Conduct usability testing to validate the presentation and interactivity of a product.                                                                   
• Guide developers in user interface implementation.                                      
• Prepare documentations for user interface design implementation and compliance.                                                      
• Evaluate the effectiveness of user interface to visually guide the user through a product’s interface across all platforms.                                                                                           
• Recommend modifications in the design of user interface based on usability test findings.</t>
  </si>
  <si>
    <t>• Lead important user interface design projects.                                  
• Translate content and layout into an intuitive and responsive experience for users.                                                                         
• Develop the design of each screen or page with which a user interacts.                                                                                             
• Program interfaces to accomplish specific tasks.                            
• Ensure that the user interface visually communicates the path that a user experience designer has laid out.                                      
• Create a cohesive style guide to ensure that a consistent design language is applied across the product.                                     
• Propose emerging technologies or methodologies to design user interface and/or aesthetics.</t>
  </si>
  <si>
    <t>• Liaise with stakeholders to understand business needs and user requirements.                                                                          
• Perform the requirements analysis for the design of user interfaces.                                                                                        
• Evaluate user research.                                                                 
• Formulate specifications and definition of delivery platforms for user interfaces.                                                                             
• Determine the appropriate approach for new projects.</t>
  </si>
  <si>
    <t>• Monitor the user interface to ensure effective reflection  of a brand’s strengths and visual assets to a product’s interface.                                                                                                                   
• Apply user interface design performance indicators, monitoring and reporting standards.                                                                                         
• Support user interface design audits and regulatory inspections.                                                                                        
• Develop solutions to complex user interface design issues. Design frameworks for quantitative analysis and inspection procedures.                                                                                       
• Conduct quantitative analysis and inspection.                             
• Measure outcomes of user interface design improvements using metrics and benchmarking criteria.</t>
  </si>
  <si>
    <t>• Perform all phases of usability testing of prototypes in the lab and remote settings.                                                                                                                             
• Recommend  refinements and iterations based on usability testing results  to create the "best" user experience.                                                                                                 
• Explore different approaches to solving user problem and ensuring that the product logically flows from one step to the next.</t>
  </si>
  <si>
    <t>• Execute design work consistent with design and brand standards, analytics insight, customer feedback.                             
• Implement interaction models, user task flows, and user interface specifications.                                                                    
• Perform optimisation of user journeys, development of site maps and construction of wireframes enabling effortless navigation.                                                                                         
• Define appropriate level of specification needed to ensure high quality development.                                                                       
• Work with creative directors and visual designers to incorporate a visual or brand identity in the finished product.</t>
  </si>
  <si>
    <t>• Analyse user feedback on user interface performance.               
• Improve the quality of interaction between the customer, the product and all facets of an organisation.                                          
• Focus on enhancing customer satisfaction and loyalty.</t>
  </si>
  <si>
    <t>• Endorse software quality guidelines.                                              
• Align quality standards with best practices and business goals.                                                                                                 
• Establish processes and mechanisms to inspect software and report quality issues.                                                                
• Establish policies for documentation of procedures and end-user experience of products.                                                               
• Drive compliance with defined software quality specifications.</t>
  </si>
  <si>
    <t>• Establish quality assurance strategy for software.                       
• Lead the design and implementation of testing frameworks, test infrastructure and tools.                                                              
• Oversee the execution of all test scripts and end user experience tests.                                                                                   
• Support the re-creation and validation of user reported issues.                                                                                                                                                                       
• Provide general supervision and technical guidance for quality assurance testing.                                                                           
• Recommend solutions to resolve significant quality lapses.                                                                                                                                                                                 
• Retain accountability for software products complying with technical specifications and quality standards.</t>
  </si>
  <si>
    <t>• Develop quality assurance strategies to address all phases of product development.                                                                    
• Oversee the day-to-day management of all functional areas of quality assurance.                                                                             
• Drive the application of new technologies, compliance and security standards.                                                                         
• Advocate for software quality and excellence throughout the organisation.</t>
  </si>
  <si>
    <t>• Drive continuous improvement in quality assurance.                              
• Develop sustainable quality assurance processes.                  
• Endorse improvements to optimise quality assurance processes.                                                                                     
• Secure buy-in for new investments in quality assurance process.                                                                                          
• Develop quality assurance metrics.</t>
  </si>
  <si>
    <t>• Develop plans for quality assurance tasks.                                                                                                  
• Leads project teams to achieve quality assurance milestones and objectives.                                                                                                                                                                               
• Perform solution assurance activities for software development proposals to ensure viability and uncover potential risks.                                                                                                                                                                                 
• Drive the achievement of higher quality standards by developers and the quality assurance team.                                    
• Approve new solutions, best practices, design approaches and technologies.                                                                           
• Retain accountability for software projects meeting timelines, budgets and quality standards.</t>
  </si>
  <si>
    <t>• Support risk identification and development of risk mitigation strategies associated with the solution implementation.                                                                             
• Perform systems modelling, simulation, and analysis to ensure the soundness of the solutions.                                                                                            
• Review prototypes, solution blueprints, and project scope to ensure that client’s needs are being met.                                                                                                    
• Support the analysis of the functionality and constraints of recommended solutions/changes across multiple systems/platforms/applications.</t>
  </si>
  <si>
    <t>• Liaise with clients to determine requirements and define the project scope.                                                                                   
• Develop understanding of client's system specifications, work practices and the nature of business.</t>
  </si>
  <si>
    <t>• Develop technical roadmaps for solutions implementations.                                                                                                     
• Lead end-to-end technical testing and implementation of solutions.                                                                                             
• Drive compatibility, inter-operability, stability and usability of recommended solution architecture.                                                 
• Support clients by resolving technical integration issues.</t>
  </si>
  <si>
    <t>• Install hardware equipment, software and administer maintenance agreements.                                                               
• Perform acceptance testing of installed or upgraded equipment.                                                                                        
• Oversee integration, compatibility and continuing operations of systems to ensure minimal disruption.                                      
• Design new methods of highly complex reporting and presentation.</t>
  </si>
  <si>
    <t>• Organise system activities including planned maintenance events, system backup processes and disaster recovery drills.                                                                                                                   
• Develop supporting documentation of all activities.                                                  
• Conduct research alternatives to existing software and hardware.</t>
  </si>
  <si>
    <t>• Provide technical support to users.                                                
• Perform ad-hoc analysis.                                                                
• Assist users with hardware and software installations.                      
• Act as a resource for colleagues with less experience.</t>
  </si>
  <si>
    <t>• Lead the implementation of support services across the organisation.                                                                                      
• Define best practices and Service Level Agreements for the support function.                                                                              
• Establish performance and reporting measures to provide an effective and efficient level of service.</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</si>
  <si>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</si>
  <si>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Prioritise activities to ensure continuity of service and prompt issue resolution.                                                                               
• Oversee the compiling of data for reporting purposes.               
• Review trends and patterns.                                                         
• Plan the installation of hardware equipment, software and negotiate maintenance agreements.                                               
• Recommend the acquisition of new technology and software.</t>
  </si>
  <si>
    <t>• Analyse enquiries to identify recurring user problems, recommend solutions, and to identify areas where service can be improved.                                                                                                       
• Respond to more complex, escalated enquiries from team members.                                                                                                                
• Evaluate results of investigation reviews.                                                                 
• Develop problem solving guidelines, checklists, or other materials to assist staff to respond to recurring or routine user problems.                                                                                                             
• Oversee disaster recovery planning and testing.</t>
  </si>
  <si>
    <t>• Partner with stakeholders to recommend innovative and automated approaches for systems administration.                         
• Define systems requirements for new technology implementations.                                                                             
• Prepare for systems expansion by studying plans and requirements.                                                                                    
• Oversee the design, maintenance and implementation of the systems.                                                                                          
• Prioritise tasks to ensure projects are implemented in accordance with project plans and budgets.</t>
  </si>
  <si>
    <t>• Oversee team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</si>
  <si>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Recommend process, product or service improvements, resource optimisation and cost savings.                                           
• Oversee hardware and software upgrades.                                    
• Recommended new technologies, methodologies, systems or opportunities for cost savings, security and service quality improvement.</t>
  </si>
  <si>
    <t>• Establish goals and priorities, design, planning, day-to-day operation, maintenance, and advanced troubleshooting of systems.                                                                                                               
• Align systems administration with overall strategic IT service direction and business needs.                                                                                                      
• Assist with the development of business case justifications and cost/benefit analyses for spending and initiatives.                                                                                                                                                        
• Anticipate internal and/or external business challenges and/or regulatory issues.                                                                                            
• Develop policies, procedures, and controls to ensure systems security.</t>
  </si>
  <si>
    <t>• Assist with the development of new systems in accordance with system requirements.                                                              
• Implement systems security and integrity controls.                      
• Assist with new system testing and implementation.                       
• Assist with piloting of new tools, technologies, and/or processes.</t>
  </si>
  <si>
    <t>• Administer systems components with the goal of meeting performance and usage requirements.                                           
• Perform maintenance, installation, setup and configuration of systems.                                                                                              
• Monitor the integrity of the systems to ensure availability to users in a  secure and controlled manner.                                           
• Conduct system backups, optimisation, initiation of recovery procedures and routine troubleshooting.                                            
• Liaise with relevant parties to meet installation priorities and prevent disruption of service.                                                            
• Produce systemic and/or ad hoc reports.</t>
  </si>
  <si>
    <t>• Perform ongoing optimisation of system components such as updates and upgrades.                                                                     
• Conduct technical research for software and hardware upgrades.                                                                                       
• Maintain documentation of all system optimisation activities conducted.                                                                                     
• Track key operational metrics, including performance, utilisation, throughput and capacity.                                                 
• Gather performance and data usage statistics for capacity planning and reporting.</t>
  </si>
  <si>
    <t>• Use prescribe guidelines or policies to analyse and resolve problems.                                                                                          
• Solve faults occuring in the operation of hardware and software.                                                                                          
• Perform systems repairs.</t>
  </si>
  <si>
    <t>• Formulate systems scope and objectives.                                                                                                                                                                                                             
• Examine interactions between systems elements, systems performance and issues.                                                                                               
• Drive efforts to increase viability and efficiency of operations.                                                                                                                                                                       
• Guide the collection of information about new or existing systems for analysis.</t>
  </si>
  <si>
    <t>• Oversee the translation of requirements documentation into systems requirement specifications.                                                                                                   
• Recommend appropriate systems alternatives and/or enhancements to current systems.                                                                       
• Oversee the evaluation of new systems to determine the feasibility of installation.                                                                 
• Devise procedures to solve complex operational problems.                                                                                          
• Evaluate implications of new systems to the current and future business environment.</t>
  </si>
  <si>
    <t>• Liaise with senior stakeholders to understand needs and gather requirements.                                                                    
• Make presentations to stakeholders on opportunities and constraints of processess and systems.                                          
• Prioritise user request in line with software system strategy.</t>
  </si>
  <si>
    <t xml:space="preserve">• Contribute to the development of functional strategy.                 
• Oversee the day-to-day management of all functional areas of systems analysis.                                                                             
• Establish a technical roadmap for systems analysis.                 
• Set guidelines for systems analysis and improvements. </t>
  </si>
  <si>
    <t>• Oversee department management including budgets, forecasting, work allocations and staffing.                                     
• Develop staff through ongoing coaching, mentoring and career discussions.                                                                          
• Define common goals, direction and accountability among staff.                                                                                                 
• Drive effective performance management practices within the department in accordance with organisation policies and procedures.</t>
  </si>
  <si>
    <t>• Plan project timelines and resources needed.                          
• Apply project management tools.                                                   
• Communicate project objectives junctures to obtain buy-in from all stakeholders.                                                                       
• Enforce use of best practices and frameworks for project implementation.                                                                               
• Identify project risks and mitigating actions.                                 
• Deliver projects in line with agreed standards, providing fit-for- purpose solutions within constraints.</t>
  </si>
  <si>
    <t>• Support the analysis of existing systems through information collection.                                                                                        
• Document specifications and interfaces between legacy and new systems.                                                                                 
• Evaluate the ability of an existing system to support proposed changes.</t>
  </si>
  <si>
    <t>• Contribute to the identification of a range of solution options.                                                                                                                                                                       
• Assess solution options for suitability.                                              
• Generate project feasibility and costings reports.                            
• Support the development of solutions.</t>
  </si>
  <si>
    <t>• Liaise with internal and/or external stakeholders to identify systems requirements.                                                                      
• Support user requirement analysis.                                               
• Translate systems requirements into project briefs.                     
• Support the preparation of proposals for modified or replacement systems.</t>
  </si>
  <si>
    <t>• Oversee implementation of new systems.                                      
• Support users on change control and systems updates.              
• Provide training and user manuals to users of new systems.</t>
  </si>
  <si>
    <t>• Perform data entry work.                                                                          
• Carry out routine maintenance tasks to detect and/or prevent system faults that disrupt user connectivity to systems.                                                                                                                                                            
• Generate systems reports.                                                                            
• Conduct research on new technologies as requested.</t>
  </si>
  <si>
    <t>• Provide technical support to users.                                               
• Monitor performance of systems.                                                  
• Develop reference materials.                                                          
• Provide information to users on the progress of outstanding support tickets.                                                                               
• Maintain documentation related to Service Level Agreements (SLAs).</t>
  </si>
  <si>
    <t>• Support user interface prototyping.                                              
• Support usability testing to validate the presentation and interactivity of a product.                                                                                 
• Provide support with user interface implementation to developers.                                                                                                      
• Support the evaluation of the effectiveness of user interface to visually guide the user through a product’s interface across all platforms.                                                                                        
• Propose modifications in the design of user interface based on usability test findings.</t>
  </si>
  <si>
    <t>• Support the development of intuitive and responsive experience for users.                                                                    
• Support the design of each screen or page with which a user interacts.                                                                                      
• Support the programming of interfaces to accomplish specific tasks.                                                                                               
• Support the creation of a cohesive style guide to ensure that a consistent design language is applied across the product.                                                                                                               
• Identify emerging technologies or methodologies to design user interface and/or aesthetics.</t>
  </si>
  <si>
    <t>• Support discussions with stakeholders to understand business needs and user requirements.                                             
• Support the requirements analysis for the design of user interfaces.                                                                                           
• Conduct user research.                                                                   
• Support the formulation of specifications of user interfaces.</t>
  </si>
  <si>
    <t>• Support all phases of usability testing of prototypes in the lab and remote settings.                                                                       
• Analyse which design option best satisfies user needs.             
• Support refinements and iterations based on usability testing results  to create the best user experience.                                    
• Support the exploration of different approaches to solving a specific user problem.</t>
  </si>
  <si>
    <t>• Support the design of user journeys and development of wireframes to enable effortless navigation.                                 
• Execute design work consistent with design and brand standards, analytics insight, customer feedback.                             
• Document design standards, design wireframes, mockups, specifications and patterns across channels and products.</t>
  </si>
  <si>
    <t>• Support consultation with stakeholders to understand their goals and requirements.                                                                   
• Support secondary research on market, industry trends, competitors, and comparable experiences.</t>
  </si>
  <si>
    <t>• Collect user feedback on user interface performance.              
• Implement application site improvements to functionalities, design and navigation.                                                                      
• Focus on enhancing customer satisfaction and loyalty.</t>
  </si>
  <si>
    <t>• Respond to user complaints.                                                          
• Assist with problem or issue identification.                                  
• Assist with resolution of basic problems.                                      
• Recommend preventive solutions.                                                 
• Escalate problems or issues.                                                       
• Log incidents into problem management system.</t>
  </si>
  <si>
    <t>• Plan the launch of new products.                                                  
• Guide the creation of product communication content.                
• Define key product messages to emphasise its competitve advantage.                                                                                    
• Act as a subject matter expert for assigned products.                
• Brief media about new products.</t>
  </si>
  <si>
    <t>• Participates in infrastructure architecture strategy development by conducting technical evaluation of user requirements and business needs.                                                   
• Conceive a technical designs regarding infrastructure capacity, performance, risks.                                                          
• Plan infrastructure changes and upgrades in line with the infrastructure architecture.                                                             
• Participate in the roll out of the infrastructure architecture strategy communication to relevant stakeholders.</t>
  </si>
  <si>
    <t>• Oversee audits and investigation in accordance with the audit plan to ensure integrated audit and coverage of system risks.                                                                                                                                     
• Lead the development of reports for regulatory compliance.                                                                                                
• Partner with senior IT management to continuously drive process improvement in areas where controls do not adequately mitigate risks.</t>
  </si>
  <si>
    <t>• Oversee audits and investigation in accordance with the audit plan to ensure integrated audit and coverage of system risks.                                                                                                                                        
• Lead the development of reports for regulatory compliance.                                                                                               
• Partner with senior IT management to continuously drive process improvement in areas where controls do not adequately mitigate risks.</t>
  </si>
  <si>
    <t>• Instil a continuous service improvement culture in the team.                                                                                                                                                                          
• Monitor staff’s performance and quality of delivery.                                                                                                                   
• Drive innovation and pro-activeness in the team.</t>
  </si>
  <si>
    <t>• Migrate embedded systems software stack across platforms.                                                                                                                                                                          
• Inspect test and assembly processes to ensure quality.                                                                                                             
• Diagnose technical problems in embedded systems software.                                                                                                                                                                            
• Troubleshoot performance bottlenecks in embedded systems software.                                                                                                                   
• Assure embedded systems software meets performance and specifications.</t>
  </si>
  <si>
    <t>• Devise implementation roadmap for digital marketing strategies.                                                                                                                                                             
• Review new market trends, business opportunities and market segments in the global and local landscape.                                              
• Profile new target customers and market segments.                                                                                                                                                                                     
• Select digital platforms in support of marketing campaigns.                                                                                                              
• Define marketing performance measurements in alignment to marketing objectives and strategies.</t>
  </si>
  <si>
    <t>• Develop a digital project portfolio and roll-out plans.                       
• Establish key mile stones, deliverables and metrics in project development.                                                                                     
• Monitor the progress of digitalisation initiatives across the organisation.                                                                                      
• Act as a point of contact during the rollout of digital capabilities.                                                                                  
• Provide status updates to stakeholders to re-establish priorities and garner buy-in.</t>
  </si>
  <si>
    <t>• Define organisation’s digital strategy.                                             
• Align all digital aspects of the organisation with organisation strategy.                                                                                           
• Evaluate existing digital capabilities against strategic priorities.                                                                                       
• Ideate approaches to maximising the value of digital capabilities and technology investments to business.                    
• Develop strategies to ensure seamless integration and performance of technology in all aspects of the business.</t>
  </si>
  <si>
    <t xml:space="preserve">• New and emerging threats
• Range of malware analysis techniques
• Core concepts for reverse-engineering malware at the code level
• Anti-analysis mechanism in anti-disassembly, anti-debugging and obfuscations mechanisms
• Techniques to circumvent anti-analysis mechanisms
• Malware defence techniques
</t>
  </si>
  <si>
    <t>Design the information architecture, process flow and user interface prototypes as well as graphical user interfaces.</t>
  </si>
  <si>
    <t xml:space="preserve">• Assign team members to projects.
• Supervise the execution of day-to-day infrastructure operations, system installations and integration.
• Guide engineers toward performing services on time, within budget and in accordance with business requirements.
• Maintain oversight of complex infrastructure operations and maintenance projects end-to-end as required.
• Monitor overall infrastructure performance, capacity and resource utilisation.
• Drive resource and cost optimisation across projects.
• Develop infrastructure operations and maintenance project plans.
• Initiate plans to respond to request on more infrastructure and system resources.
• Update senior leaders on project status, resource optimisation and cost savings.       
                                                                                                                                                                                                                                                                                                                                                                                                                                                                        </t>
  </si>
  <si>
    <t>FOR TRAINING PROVIDER INPUT: COURSE MAPPING TO JOB ROLE AND TSC</t>
  </si>
  <si>
    <t>Technical Skill Competency</t>
  </si>
  <si>
    <t>List of TSC</t>
  </si>
  <si>
    <t>Helper Column (TSC and Proficiency Level)</t>
  </si>
  <si>
    <t>List of Job roles ( No duplicates)</t>
  </si>
  <si>
    <t>Course / Certification Outcomes</t>
  </si>
  <si>
    <t>Reference to Course Materials</t>
  </si>
  <si>
    <t>Course/Certification Provider</t>
  </si>
  <si>
    <t>Course/Certification Modules</t>
  </si>
  <si>
    <t>&lt; Module Name &gt;</t>
  </si>
  <si>
    <t>Certification Awarding Body
(Fill 'N/A' if Not Applicable)</t>
  </si>
  <si>
    <t xml:space="preserve">                                                                                                                                                                                                                                                                                                                                      </t>
  </si>
  <si>
    <t>&lt; Certification Body A &gt;</t>
  </si>
  <si>
    <t>Course / Certification Title</t>
  </si>
  <si>
    <t xml:space="preserve">   </t>
  </si>
  <si>
    <r>
      <t xml:space="preserve">Instructions:
</t>
    </r>
    <r>
      <rPr>
        <b/>
        <u/>
        <sz val="12"/>
        <color theme="1"/>
        <rFont val="Times New Roman"/>
        <family val="1"/>
      </rPr>
      <t>Kindly fill in the following:</t>
    </r>
    <r>
      <rPr>
        <b/>
        <sz val="12"/>
        <color theme="1"/>
        <rFont val="Times New Roman"/>
        <family val="1"/>
      </rPr>
      <t xml:space="preserve">
1.</t>
    </r>
    <r>
      <rPr>
        <sz val="12"/>
        <color theme="1"/>
        <rFont val="Times New Roman"/>
        <family val="1"/>
      </rPr>
      <t xml:space="preserve"> Course / Job Title.
</t>
    </r>
    <r>
      <rPr>
        <b/>
        <sz val="12"/>
        <color theme="1"/>
        <rFont val="Times New Roman"/>
        <family val="1"/>
      </rPr>
      <t xml:space="preserve">2. </t>
    </r>
    <r>
      <rPr>
        <sz val="12"/>
        <color theme="1"/>
        <rFont val="Times New Roman"/>
        <family val="1"/>
      </rPr>
      <t xml:space="preserve">Course Provider / Company.
</t>
    </r>
    <r>
      <rPr>
        <b/>
        <sz val="12"/>
        <color theme="1"/>
        <rFont val="Times New Roman"/>
        <family val="1"/>
      </rPr>
      <t xml:space="preserve">3. </t>
    </r>
    <r>
      <rPr>
        <sz val="12"/>
        <color theme="1"/>
        <rFont val="Times New Roman"/>
        <family val="1"/>
      </rPr>
      <t xml:space="preserve">CTA button description. Clicking this button leads to "CTA link" in Column D.
</t>
    </r>
    <r>
      <rPr>
        <b/>
        <sz val="12"/>
        <color theme="1"/>
        <rFont val="Times New Roman"/>
        <family val="1"/>
      </rPr>
      <t xml:space="preserve">4. </t>
    </r>
    <r>
      <rPr>
        <sz val="12"/>
        <color theme="1"/>
        <rFont val="Times New Roman"/>
        <family val="1"/>
      </rPr>
      <t xml:space="preserve">CTA link. Please provide links to the respective course page and not home page.
</t>
    </r>
    <r>
      <rPr>
        <b/>
        <sz val="12"/>
        <color theme="1"/>
        <rFont val="Times New Roman"/>
        <family val="1"/>
      </rPr>
      <t xml:space="preserve">5. </t>
    </r>
    <r>
      <rPr>
        <sz val="12"/>
        <color theme="1"/>
        <rFont val="Times New Roman"/>
        <family val="1"/>
      </rPr>
      <t xml:space="preserve">Tag for Full Time/ Part Time.
</t>
    </r>
    <r>
      <rPr>
        <b/>
        <sz val="12"/>
        <color theme="1"/>
        <rFont val="Times New Roman"/>
        <family val="1"/>
      </rPr>
      <t xml:space="preserve">6. </t>
    </r>
    <r>
      <rPr>
        <sz val="12"/>
        <color theme="1"/>
        <rFont val="Times New Roman"/>
        <family val="1"/>
      </rPr>
      <t xml:space="preserve">Topics (In the topic Item, use comma between multiple items).
</t>
    </r>
    <r>
      <rPr>
        <b/>
        <sz val="12"/>
        <color theme="1"/>
        <rFont val="Times New Roman"/>
        <family val="1"/>
      </rPr>
      <t xml:space="preserve">7. </t>
    </r>
    <r>
      <rPr>
        <sz val="12"/>
        <color theme="1"/>
        <rFont val="Times New Roman"/>
        <family val="1"/>
      </rPr>
      <t xml:space="preserve">Course Content (Can insert Html)
</t>
    </r>
    <r>
      <rPr>
        <b/>
        <sz val="12"/>
        <color theme="1"/>
        <rFont val="Times New Roman"/>
        <family val="1"/>
      </rPr>
      <t xml:space="preserve">8. </t>
    </r>
    <r>
      <rPr>
        <sz val="12"/>
        <color theme="1"/>
        <rFont val="Times New Roman"/>
        <family val="1"/>
      </rPr>
      <t xml:space="preserve">Teaser Title (Word limit of 35 characters - a shorter version of course title)
</t>
    </r>
    <r>
      <rPr>
        <b/>
        <sz val="12"/>
        <color theme="1"/>
        <rFont val="Times New Roman"/>
        <family val="1"/>
      </rPr>
      <t xml:space="preserve">9. </t>
    </r>
    <r>
      <rPr>
        <sz val="12"/>
        <color theme="1"/>
        <rFont val="Times New Roman"/>
        <family val="1"/>
      </rPr>
      <t xml:space="preserve">Teaser Description (Word limit of 70 characters - This is a short summary of the course)
</t>
    </r>
    <r>
      <rPr>
        <b/>
        <sz val="12"/>
        <color theme="1"/>
        <rFont val="Times New Roman"/>
        <family val="1"/>
      </rPr>
      <t xml:space="preserve">10. </t>
    </r>
    <r>
      <rPr>
        <sz val="12"/>
        <color theme="1"/>
        <rFont val="Times New Roman"/>
        <family val="1"/>
      </rPr>
      <t>Include Logo/ Image. Recommended to use</t>
    </r>
    <r>
      <rPr>
        <b/>
        <sz val="12"/>
        <color theme="1"/>
        <rFont val="Times New Roman"/>
        <family val="1"/>
      </rPr>
      <t xml:space="preserve"> iStock images with 425 x 200 pixels.</t>
    </r>
    <r>
      <rPr>
        <sz val="12"/>
        <color theme="1"/>
        <rFont val="Times New Roman"/>
        <family val="1"/>
      </rPr>
      <t xml:space="preserve">
These are recommendations provided by our vendor as any other sizes will result in the image/logo being distorted or cut-off.
</t>
    </r>
    <r>
      <rPr>
        <b/>
        <sz val="12"/>
        <color theme="1"/>
        <rFont val="Times New Roman"/>
        <family val="1"/>
      </rPr>
      <t xml:space="preserve">11. </t>
    </r>
    <r>
      <rPr>
        <sz val="12"/>
        <color theme="1"/>
        <rFont val="Times New Roman"/>
        <family val="1"/>
      </rPr>
      <t xml:space="preserve">Indicate "Y" under the drop down box under Emerging Areas (if applicable).
</t>
    </r>
    <r>
      <rPr>
        <b/>
        <sz val="12"/>
        <color theme="1"/>
        <rFont val="Times New Roman"/>
        <family val="1"/>
      </rPr>
      <t xml:space="preserve">12. </t>
    </r>
    <r>
      <rPr>
        <sz val="12"/>
        <color theme="1"/>
        <rFont val="Times New Roman"/>
        <family val="1"/>
      </rPr>
      <t>Insert more rows if required.</t>
    </r>
    <r>
      <rPr>
        <b/>
        <sz val="12"/>
        <color theme="1"/>
        <rFont val="Times New Roman"/>
        <family val="1"/>
      </rPr>
      <t xml:space="preserve">
</t>
    </r>
  </si>
  <si>
    <t>Course Provider Tel</t>
  </si>
  <si>
    <t xml:space="preserve"> Course Provider Email</t>
  </si>
  <si>
    <t xml:space="preserve"> Course Provider Website</t>
  </si>
  <si>
    <t>S/N</t>
  </si>
  <si>
    <t>Course Provider / Company</t>
  </si>
  <si>
    <t>CTA link (only outside link is allowed)</t>
  </si>
  <si>
    <t>Course Content</t>
  </si>
  <si>
    <t>Teaser Title 
(35 char)</t>
  </si>
  <si>
    <t>Teaser Title word count 
(35 char)</t>
  </si>
  <si>
    <t xml:space="preserve"> Teaser Description (70 char)</t>
  </si>
  <si>
    <t xml:space="preserve"> Teaser Description word count
(70 char)</t>
  </si>
  <si>
    <t>Image or logo (Required)</t>
  </si>
  <si>
    <t>Overview</t>
  </si>
  <si>
    <t>Learning Outcomes</t>
  </si>
  <si>
    <t>Who should Attend?</t>
  </si>
  <si>
    <t>Eligibility Criteria</t>
  </si>
  <si>
    <t>http://ABC.com.sg/page/course/cqi-irca-approved-isoiec-270012013-information-security-management-systems-isms-auditor-lead-auditor-training-course</t>
  </si>
  <si>
    <t>Classroom Style</t>
  </si>
  <si>
    <t>(ISMS) Auditor / Lead Auditor Training Course</t>
  </si>
  <si>
    <t>Plan and execute audits of ISMS in line with ISO/IEC 27001 standards.</t>
  </si>
  <si>
    <t>Course Title</t>
  </si>
  <si>
    <t>Type of Training (For internal update)</t>
  </si>
  <si>
    <t>Objective (A):</t>
  </si>
  <si>
    <t>Objective (B):</t>
  </si>
  <si>
    <t xml:space="preserve">“A one-stop portal that enables Singaporeans of all ages to make informed Infocomm Media learning and career choices, so that they can pursue related skills and career development throughout their careers”.
You can now find us at https://www.imda.gov.sg/imtalent and view the courses by clicking under Training and Courses in the webpage. 
To Provide inputs in this spreadsheet for the migration of data to populate your available courses into the portal:
</t>
  </si>
  <si>
    <t>Example
' - Information security managers
 - IT and corporate security managers
 - Corporate governance managers
 - Risk and compliance managers - 
 - Information security consultants</t>
  </si>
  <si>
    <t>Example
The ISO/IEC 27000 family of standards helps organizations keep information assets secure. 
Using this family of standards will help your organization manage the security of assets such as financial information, intellectual property, employee details or information entrusted to you by third parties.
ISO/IEC 27001 is the best-known standard in the family providing requirements for an information security management system (ISMS).
This course comprises both online and 36 hours of classroom components</t>
  </si>
  <si>
    <t>Example
At the end of this course, participants will understand:
 - Purpose and business benefits of an ISMS, ISMS standards, ISMS audits and third party Certification
 - Role and skills required by an auditor when planning, conducting, reporting and following up on an ISMS audit in accordance with ISO/IEC 27001:2013, ISO/IEC 27002:2013
 - Information technology
 - Security techniques
 - Code of practice for information security controls
 - ISO 19011:2011
 - Guidelines for auditing management systems and where applicable
 - ISO 17021:2015</t>
  </si>
  <si>
    <t>Tag for Full Time / Part Time/ Both</t>
  </si>
  <si>
    <t>Example
Full Time</t>
  </si>
  <si>
    <t>Example
 - Management Systems
 - Information security management
 - ISO/IEC 27001</t>
  </si>
  <si>
    <t xml:space="preserve">This document is to be attached in ICMS application under Course Mapping program in a zip file.                                                                 </t>
  </si>
  <si>
    <t>This spreadsheet aim to faciliate the course mapping evaluation process for courses submitted under CITREP+. 
and is to be updated by the respective Course Provider.
Please input the course outcomes and mapping to the relevant Technical Skills and Competencies (TSCs) as per input in ICMS and reference to the relevant course materials for each course course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</si>
</sst>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b/>
      <sz val="11"/>
      <color theme="1"/>
      <name val="Calibri"/>
      <family val="2"/>
      <scheme val="minor"/>
    </font>
    <font>
      <sz val="12"/>
      <color theme="1"/>
      <name val="Arial"/>
      <family val="2"/>
    </font>
    <font>
      <sz val="10"/>
      <color theme="1"/>
      <name val="Arial"/>
      <family val="2"/>
    </font>
    <font>
      <sz val="12"/>
      <name val="Arial"/>
      <family val="2"/>
    </font>
    <font>
      <b/>
      <sz val="14"/>
      <color theme="1"/>
      <name val="Calibri"/>
      <family val="2"/>
      <scheme val="minor"/>
    </font>
    <font>
      <b/>
      <sz val="14"/>
      <color theme="1"/>
      <name val="Arial"/>
      <family val="2"/>
    </font>
    <font>
      <sz val="11"/>
      <color theme="1"/>
      <name val="Arial"/>
      <family val="2"/>
    </font>
    <font>
      <b/>
      <sz val="11"/>
      <color theme="1"/>
      <name val="Arial"/>
      <family val="2"/>
    </font>
    <font>
      <b/>
      <sz val="12"/>
      <color theme="1"/>
      <name val="Arial"/>
      <family val="2"/>
    </font>
    <font>
      <sz val="12"/>
      <color theme="1"/>
      <name val="Arial"/>
      <family val="2"/>
    </font>
    <font>
      <sz val="12"/>
      <color theme="1"/>
      <name val="Calibri"/>
      <family val="2"/>
      <scheme val="minor"/>
    </font>
    <font>
      <sz val="11"/>
      <color theme="1"/>
      <name val="Arial"/>
      <family val="2"/>
    </font>
    <font>
      <sz val="11"/>
      <name val="Arial"/>
      <family val="2"/>
    </font>
    <font>
      <sz val="12"/>
      <color theme="1"/>
      <name val="Arial"/>
      <family val="2"/>
    </font>
    <font>
      <sz val="14"/>
      <color theme="1"/>
      <name val="Calibri"/>
      <family val="2"/>
      <scheme val="minor"/>
    </font>
    <font>
      <sz val="12"/>
      <color theme="1"/>
      <name val="Arial"/>
      <family val="2"/>
    </font>
    <font>
      <b/>
      <sz val="12"/>
      <color theme="1"/>
      <name val="Calibri"/>
      <family val="2"/>
      <scheme val="minor"/>
    </font>
    <font>
      <b/>
      <sz val="14"/>
      <color theme="0"/>
      <name val="Calibri"/>
      <family val="2"/>
      <scheme val="minor"/>
    </font>
    <font>
      <sz val="14"/>
      <color theme="0"/>
      <name val="Calibri"/>
      <family val="2"/>
      <scheme val="minor"/>
    </font>
    <font>
      <b/>
      <sz val="16"/>
      <color theme="1"/>
      <name val="Calibri"/>
      <family val="2"/>
      <scheme val="minor"/>
    </font>
    <font>
      <i/>
      <sz val="14"/>
      <color theme="1"/>
      <name val="Calibri"/>
      <family val="2"/>
      <scheme val="minor"/>
    </font>
    <font>
      <sz val="12"/>
      <color theme="1"/>
      <name val="Arial"/>
      <family val="2"/>
    </font>
    <font>
      <sz val="12"/>
      <color rgb="FF1F497D"/>
      <name val="Times New Roman"/>
      <family val="1"/>
    </font>
    <font>
      <b/>
      <sz val="26"/>
      <color theme="1"/>
      <name val="Calibri"/>
      <family val="2"/>
      <scheme val="minor"/>
    </font>
    <font>
      <b/>
      <sz val="18"/>
      <color theme="0"/>
      <name val="Calibri"/>
      <family val="2"/>
      <scheme val="minor"/>
    </font>
    <font>
      <sz val="15"/>
      <color theme="1"/>
      <name val="Calibri"/>
      <family val="2"/>
      <scheme val="minor"/>
    </font>
    <font>
      <sz val="12"/>
      <color theme="1"/>
      <name val="Times New Roman"/>
      <family val="1"/>
    </font>
    <font>
      <sz val="14"/>
      <color rgb="FF1F497D"/>
      <name val="Times New Roman"/>
      <family val="1"/>
    </font>
    <font>
      <sz val="14"/>
      <name val="Calibri"/>
      <family val="2"/>
      <scheme val="minor"/>
    </font>
    <font>
      <sz val="26"/>
      <color theme="1"/>
      <name val="Calibri"/>
      <family val="2"/>
      <scheme val="minor"/>
    </font>
    <font>
      <sz val="15"/>
      <color rgb="FF1F497D"/>
      <name val="Times New Roman"/>
      <family val="1"/>
    </font>
    <font>
      <b/>
      <sz val="22"/>
      <color theme="1"/>
      <name val="Calibri"/>
      <family val="2"/>
      <scheme val="minor"/>
    </font>
    <font>
      <sz val="12"/>
      <color theme="1"/>
      <name val="Arial"/>
      <family val="2"/>
    </font>
    <font>
      <sz val="11"/>
      <color theme="1"/>
      <name val="Calibri"/>
      <family val="2"/>
      <scheme val="minor"/>
    </font>
    <font>
      <sz val="11"/>
      <color rgb="FF9C6500"/>
      <name val="Calibri"/>
      <family val="2"/>
      <scheme val="minor"/>
    </font>
    <font>
      <b/>
      <sz val="14"/>
      <color theme="1"/>
      <name val="Times New Roman"/>
      <family val="1"/>
    </font>
    <font>
      <b/>
      <sz val="12"/>
      <color theme="1"/>
      <name val="Times New Roman"/>
      <family val="1"/>
    </font>
    <font>
      <b/>
      <u/>
      <sz val="12"/>
      <color theme="1"/>
      <name val="Times New Roman"/>
      <family val="1"/>
    </font>
    <font>
      <u/>
      <sz val="11"/>
      <color theme="10"/>
      <name val="Calibri"/>
      <family val="2"/>
      <scheme val="minor"/>
    </font>
    <font>
      <sz val="7.55"/>
      <color rgb="FFDA8235"/>
      <name val="Arial"/>
      <family val="2"/>
    </font>
    <font>
      <sz val="14"/>
      <color rgb="FF000000"/>
      <name val="Calibri"/>
      <family val="2"/>
      <scheme val="minor"/>
    </font>
    <font>
      <sz val="14"/>
      <name val="Calibri"/>
      <family val="2"/>
      <scheme val="minor"/>
    </font>
    <font>
      <b/>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4" tint="-0.499984740745262"/>
        <bgColor indexed="64"/>
      </patternFill>
    </fill>
    <fill>
      <patternFill patternType="solid">
        <fgColor rgb="FFFFEB9C"/>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35" fillId="5" borderId="0" applyNumberFormat="0" applyBorder="0" applyAlignment="0" applyProtection="0"/>
    <xf numFmtId="0" fontId="39" fillId="0" borderId="0" applyNumberFormat="0" applyFill="0" applyBorder="0" applyAlignment="0" applyProtection="0"/>
  </cellStyleXfs>
  <cellXfs count="178">
    <xf numFmtId="0" fontId="0" fillId="0" borderId="0" xfId="0"/>
    <xf numFmtId="0" fontId="0" fillId="0" borderId="0" xfId="0" applyAlignment="1">
      <alignment horizontal="center"/>
    </xf>
    <xf numFmtId="0" fontId="0" fillId="0" borderId="0" xfId="0" applyBorder="1"/>
    <xf numFmtId="0" fontId="0" fillId="0" borderId="0" xfId="0" applyBorder="1" applyAlignment="1"/>
    <xf numFmtId="0" fontId="2" fillId="0" borderId="0" xfId="0" applyFont="1"/>
    <xf numFmtId="0" fontId="2" fillId="0" borderId="0" xfId="1"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0" xfId="0" applyFont="1" applyBorder="1"/>
    <xf numFmtId="0" fontId="4"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0" borderId="0" xfId="1" applyFont="1" applyFill="1" applyBorder="1" applyAlignment="1">
      <alignment horizontal="left" vertical="center" wrapText="1"/>
    </xf>
    <xf numFmtId="0" fontId="2" fillId="0" borderId="0" xfId="0" applyFont="1" applyBorder="1" applyAlignment="1"/>
    <xf numFmtId="0" fontId="4" fillId="0" borderId="0" xfId="0" applyFont="1" applyFill="1" applyBorder="1" applyAlignment="1">
      <alignment horizontal="left" vertical="center"/>
    </xf>
    <xf numFmtId="0" fontId="5" fillId="0" borderId="0" xfId="0" applyFont="1"/>
    <xf numFmtId="0" fontId="6" fillId="0" borderId="0" xfId="0" applyFont="1"/>
    <xf numFmtId="0" fontId="6" fillId="0" borderId="0" xfId="0" applyFont="1" applyBorder="1"/>
    <xf numFmtId="0" fontId="6" fillId="0" borderId="0" xfId="0" applyFont="1" applyBorder="1" applyAlignment="1"/>
    <xf numFmtId="0" fontId="7" fillId="0" borderId="0" xfId="0" applyFont="1"/>
    <xf numFmtId="0" fontId="7"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7" fillId="0" borderId="0" xfId="0" quotePrefix="1" applyFont="1" applyAlignment="1">
      <alignment vertical="top" wrapText="1"/>
    </xf>
    <xf numFmtId="0" fontId="0" fillId="0" borderId="0" xfId="0" applyAlignment="1">
      <alignment vertical="top" wrapText="1"/>
    </xf>
    <xf numFmtId="0" fontId="2" fillId="0" borderId="0" xfId="0" applyFont="1" applyBorder="1" applyAlignment="1">
      <alignment vertical="center" wrapText="1"/>
    </xf>
    <xf numFmtId="0" fontId="4" fillId="0" borderId="0" xfId="0" applyFont="1" applyFill="1" applyBorder="1" applyAlignment="1">
      <alignment horizontal="left" vertical="top"/>
    </xf>
    <xf numFmtId="0" fontId="2" fillId="0" borderId="0" xfId="0" applyFont="1" applyBorder="1" applyAlignment="1">
      <alignment vertical="top" wrapText="1"/>
    </xf>
    <xf numFmtId="0" fontId="7" fillId="0" borderId="0" xfId="0" applyFont="1" applyBorder="1" applyAlignment="1">
      <alignment vertical="top" wrapText="1"/>
    </xf>
    <xf numFmtId="0" fontId="9" fillId="0" borderId="0" xfId="0" applyFont="1"/>
    <xf numFmtId="0" fontId="9" fillId="0" borderId="0" xfId="0" applyFont="1" applyBorder="1" applyAlignment="1">
      <alignment vertical="top"/>
    </xf>
    <xf numFmtId="0" fontId="6" fillId="0" borderId="0" xfId="0" applyFont="1" applyBorder="1" applyAlignment="1">
      <alignment vertical="top"/>
    </xf>
    <xf numFmtId="0" fontId="2" fillId="0" borderId="0" xfId="0" applyFont="1" applyAlignment="1">
      <alignment wrapText="1"/>
    </xf>
    <xf numFmtId="0" fontId="1" fillId="0" borderId="0" xfId="0" applyFont="1"/>
    <xf numFmtId="0" fontId="9" fillId="0" borderId="0" xfId="0" applyFont="1" applyAlignment="1">
      <alignment vertical="top"/>
    </xf>
    <xf numFmtId="0" fontId="9" fillId="0" borderId="0" xfId="0" applyFont="1" applyAlignment="1">
      <alignment wrapText="1"/>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Alignment="1">
      <alignment vertical="center" wrapText="1"/>
    </xf>
    <xf numFmtId="0" fontId="0" fillId="0" borderId="0" xfId="0" applyAlignment="1">
      <alignment horizontal="left" vertical="top"/>
    </xf>
    <xf numFmtId="0" fontId="2" fillId="0" borderId="0" xfId="1" applyFont="1" applyFill="1" applyAlignment="1">
      <alignment horizontal="left" vertical="center" wrapText="1"/>
    </xf>
    <xf numFmtId="0" fontId="11" fillId="0" borderId="0" xfId="0" applyFont="1" applyAlignment="1">
      <alignment vertical="top"/>
    </xf>
    <xf numFmtId="0" fontId="11" fillId="0" borderId="0" xfId="0" applyFont="1" applyAlignment="1">
      <alignment vertical="top" wrapText="1"/>
    </xf>
    <xf numFmtId="0" fontId="0" fillId="0" borderId="0" xfId="0" applyAlignment="1">
      <alignment wrapText="1"/>
    </xf>
    <xf numFmtId="0" fontId="12"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quotePrefix="1" applyFont="1" applyAlignment="1">
      <alignment vertical="top" wrapText="1"/>
    </xf>
    <xf numFmtId="0" fontId="2" fillId="0" borderId="0" xfId="0" quotePrefix="1" applyFont="1" applyAlignment="1">
      <alignment vertical="top"/>
    </xf>
    <xf numFmtId="0" fontId="9" fillId="0" borderId="0" xfId="0" applyFont="1" applyBorder="1" applyAlignment="1">
      <alignment vertical="top" wrapText="1"/>
    </xf>
    <xf numFmtId="0" fontId="10" fillId="0" borderId="0" xfId="0" applyFont="1" applyAlignment="1">
      <alignment vertical="top"/>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0" fillId="0" borderId="0" xfId="0" applyAlignment="1">
      <alignment horizontal="center" vertical="center"/>
    </xf>
    <xf numFmtId="0" fontId="2" fillId="0" borderId="0" xfId="0" applyNumberFormat="1" applyFont="1" applyFill="1" applyBorder="1" applyAlignment="1">
      <alignment horizontal="left" vertical="top" wrapText="1"/>
    </xf>
    <xf numFmtId="0" fontId="0" fillId="0" borderId="0" xfId="0" applyFill="1"/>
    <xf numFmtId="0" fontId="14" fillId="0" borderId="0" xfId="0" applyFont="1" applyFill="1" applyBorder="1" applyAlignment="1">
      <alignment horizontal="left" vertical="center" wrapText="1"/>
    </xf>
    <xf numFmtId="0" fontId="14" fillId="0" borderId="0" xfId="1" applyFont="1" applyFill="1" applyAlignment="1">
      <alignment horizontal="left" vertical="center" wrapText="1"/>
    </xf>
    <xf numFmtId="0" fontId="14" fillId="0" borderId="0" xfId="0" applyNumberFormat="1" applyFont="1" applyFill="1" applyBorder="1" applyAlignment="1">
      <alignment horizontal="left" vertical="top" wrapText="1"/>
    </xf>
    <xf numFmtId="0" fontId="2" fillId="0" borderId="5" xfId="0" applyFont="1" applyBorder="1"/>
    <xf numFmtId="0" fontId="2" fillId="3" borderId="4" xfId="0" applyFont="1" applyFill="1" applyBorder="1" applyAlignment="1">
      <alignment vertical="top"/>
    </xf>
    <xf numFmtId="0" fontId="2" fillId="0" borderId="4" xfId="0" applyFont="1" applyBorder="1" applyAlignment="1">
      <alignment vertical="top"/>
    </xf>
    <xf numFmtId="0" fontId="2" fillId="0" borderId="4" xfId="0" applyFont="1" applyBorder="1" applyAlignment="1">
      <alignment vertical="top" wrapText="1"/>
    </xf>
    <xf numFmtId="0" fontId="2" fillId="3" borderId="4" xfId="0" applyFont="1" applyFill="1" applyBorder="1" applyAlignment="1">
      <alignment vertical="top" wrapText="1"/>
    </xf>
    <xf numFmtId="0" fontId="4" fillId="3" borderId="4" xfId="0" applyFont="1" applyFill="1" applyBorder="1" applyAlignment="1">
      <alignment horizontal="left" vertical="top"/>
    </xf>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4" fillId="3" borderId="4" xfId="0" applyFont="1" applyFill="1" applyBorder="1" applyAlignment="1">
      <alignment horizontal="left" vertical="top" wrapText="1"/>
    </xf>
    <xf numFmtId="0" fontId="2" fillId="0" borderId="5" xfId="0" applyFont="1" applyFill="1" applyBorder="1"/>
    <xf numFmtId="0" fontId="0" fillId="0" borderId="0" xfId="0" applyAlignment="1">
      <alignment horizontal="left" vertical="top" wrapText="1"/>
    </xf>
    <xf numFmtId="0" fontId="6" fillId="0" borderId="0" xfId="0" applyFont="1" applyAlignment="1">
      <alignment wrapText="1"/>
    </xf>
    <xf numFmtId="0" fontId="7" fillId="0" borderId="0" xfId="0" applyFont="1" applyAlignment="1">
      <alignment wrapText="1"/>
    </xf>
    <xf numFmtId="0" fontId="15" fillId="0" borderId="0" xfId="0" applyFont="1"/>
    <xf numFmtId="0" fontId="7" fillId="0" borderId="0" xfId="0" applyFont="1" applyFill="1" applyAlignment="1">
      <alignment vertical="top" wrapText="1"/>
    </xf>
    <xf numFmtId="0" fontId="7" fillId="0" borderId="0" xfId="0" applyFont="1" applyAlignment="1">
      <alignment horizontal="left" vertical="top"/>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left" vertical="center" wrapText="1"/>
    </xf>
    <xf numFmtId="0" fontId="0" fillId="0" borderId="0" xfId="0" applyAlignment="1">
      <alignment horizontal="left" vertical="center"/>
    </xf>
    <xf numFmtId="0" fontId="7" fillId="0" borderId="0" xfId="0" applyFont="1" applyFill="1" applyBorder="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0" fillId="0" borderId="0" xfId="0" applyAlignment="1"/>
    <xf numFmtId="0" fontId="9" fillId="0" borderId="0" xfId="0" applyFont="1" applyAlignment="1">
      <alignment horizontal="center" vertical="center"/>
    </xf>
    <xf numFmtId="0" fontId="10" fillId="0" borderId="0" xfId="0" applyFont="1" applyAlignment="1">
      <alignment vertical="top" wrapText="1"/>
    </xf>
    <xf numFmtId="0" fontId="16" fillId="0" borderId="0" xfId="0" applyFont="1"/>
    <xf numFmtId="0" fontId="1" fillId="0" borderId="0" xfId="0" applyFont="1" applyAlignment="1">
      <alignment horizontal="left" vertical="top" wrapText="1"/>
    </xf>
    <xf numFmtId="0" fontId="21" fillId="0" borderId="1" xfId="0" applyFont="1" applyBorder="1" applyProtection="1">
      <protection locked="0"/>
    </xf>
    <xf numFmtId="0" fontId="17" fillId="0" borderId="0" xfId="0" applyFont="1"/>
    <xf numFmtId="0" fontId="11" fillId="0" borderId="0" xfId="0" applyFont="1"/>
    <xf numFmtId="0" fontId="18" fillId="4" borderId="1" xfId="0" applyFont="1" applyFill="1" applyBorder="1" applyAlignment="1">
      <alignment horizontal="left" vertical="top" wrapText="1"/>
    </xf>
    <xf numFmtId="0" fontId="22" fillId="0" borderId="0" xfId="1" applyFont="1" applyFill="1" applyAlignment="1">
      <alignment horizontal="left" vertical="center" wrapText="1"/>
    </xf>
    <xf numFmtId="0" fontId="22" fillId="0" borderId="0" xfId="0" applyNumberFormat="1" applyFont="1" applyFill="1" applyBorder="1" applyAlignment="1">
      <alignment horizontal="left" vertical="top" wrapText="1"/>
    </xf>
    <xf numFmtId="0" fontId="22" fillId="0" borderId="0" xfId="0" applyFont="1"/>
    <xf numFmtId="0" fontId="22" fillId="0" borderId="0" xfId="0" applyFont="1" applyFill="1" applyBorder="1" applyAlignment="1">
      <alignment horizontal="left" vertical="center" wrapText="1"/>
    </xf>
    <xf numFmtId="0" fontId="0" fillId="0" borderId="0" xfId="0" applyFill="1" applyBorder="1"/>
    <xf numFmtId="0" fontId="25" fillId="0" borderId="1" xfId="0" applyFont="1" applyFill="1" applyBorder="1" applyAlignment="1">
      <alignment vertical="top" wrapText="1"/>
    </xf>
    <xf numFmtId="0" fontId="26" fillId="0" borderId="0" xfId="0" applyFont="1" applyAlignment="1">
      <alignment vertical="top"/>
    </xf>
    <xf numFmtId="0" fontId="23" fillId="0" borderId="0" xfId="0" applyFont="1" applyAlignment="1">
      <alignment vertical="top" wrapText="1"/>
    </xf>
    <xf numFmtId="0" fontId="20" fillId="0" borderId="0" xfId="0" applyFont="1"/>
    <xf numFmtId="0" fontId="20" fillId="0" borderId="0" xfId="0" applyFont="1" applyAlignment="1">
      <alignment horizontal="left"/>
    </xf>
    <xf numFmtId="0" fontId="27" fillId="0" borderId="0" xfId="0" applyFont="1" applyAlignment="1">
      <alignment vertical="top" wrapText="1"/>
    </xf>
    <xf numFmtId="0" fontId="29" fillId="0" borderId="1" xfId="0" applyFont="1" applyFill="1" applyBorder="1" applyAlignment="1" applyProtection="1">
      <alignment vertical="top" wrapText="1"/>
    </xf>
    <xf numFmtId="0" fontId="29" fillId="0" borderId="1" xfId="0" applyNumberFormat="1" applyFont="1" applyFill="1" applyBorder="1" applyAlignment="1" applyProtection="1">
      <alignment vertical="top" wrapText="1"/>
    </xf>
    <xf numFmtId="0" fontId="29" fillId="0" borderId="1" xfId="0" applyFont="1" applyFill="1" applyBorder="1" applyAlignment="1" applyProtection="1">
      <alignment vertical="top" wrapText="1"/>
      <protection hidden="1"/>
    </xf>
    <xf numFmtId="0" fontId="29" fillId="0" borderId="1" xfId="0" applyNumberFormat="1" applyFont="1" applyFill="1" applyBorder="1" applyAlignment="1" applyProtection="1">
      <alignment vertical="top" wrapText="1"/>
      <protection hidden="1"/>
    </xf>
    <xf numFmtId="0" fontId="0" fillId="0" borderId="0" xfId="0" applyAlignment="1">
      <alignment horizontal="left"/>
    </xf>
    <xf numFmtId="0" fontId="0" fillId="0" borderId="0" xfId="0" applyBorder="1" applyAlignment="1">
      <alignment horizontal="left" vertical="top" wrapText="1"/>
    </xf>
    <xf numFmtId="0" fontId="18" fillId="4" borderId="2" xfId="0" applyFont="1" applyFill="1" applyBorder="1" applyAlignment="1">
      <alignment horizontal="left" vertical="top" wrapText="1"/>
    </xf>
    <xf numFmtId="0" fontId="19" fillId="0" borderId="9" xfId="0" applyFont="1" applyFill="1" applyBorder="1" applyAlignment="1">
      <alignment horizontal="left"/>
    </xf>
    <xf numFmtId="0" fontId="19" fillId="0" borderId="9" xfId="0" applyFont="1" applyFill="1" applyBorder="1" applyAlignment="1">
      <alignment horizontal="center"/>
    </xf>
    <xf numFmtId="0" fontId="28" fillId="0" borderId="0" xfId="0" applyFont="1" applyBorder="1" applyAlignment="1">
      <alignment horizontal="left" vertical="top" wrapText="1"/>
    </xf>
    <xf numFmtId="0" fontId="33" fillId="0" borderId="0" xfId="0" applyFont="1" applyFill="1" applyBorder="1" applyAlignment="1">
      <alignment horizontal="left" vertical="center" wrapText="1"/>
    </xf>
    <xf numFmtId="0" fontId="33" fillId="0" borderId="0" xfId="1" applyFont="1" applyFill="1" applyAlignment="1">
      <alignment horizontal="left" vertical="center" wrapText="1"/>
    </xf>
    <xf numFmtId="0" fontId="33" fillId="0" borderId="0" xfId="0" applyNumberFormat="1" applyFont="1" applyFill="1" applyBorder="1" applyAlignment="1">
      <alignment horizontal="left" vertical="top" wrapText="1"/>
    </xf>
    <xf numFmtId="0" fontId="27" fillId="0" borderId="0" xfId="0" applyFont="1" applyAlignment="1">
      <alignment horizontal="left" vertical="top"/>
    </xf>
    <xf numFmtId="0" fontId="37" fillId="0" borderId="0" xfId="0" applyFont="1" applyAlignment="1">
      <alignment horizontal="left" vertical="top" wrapText="1"/>
    </xf>
    <xf numFmtId="0" fontId="37" fillId="0" borderId="0" xfId="0" applyFont="1" applyAlignment="1">
      <alignment vertical="top" wrapText="1"/>
    </xf>
    <xf numFmtId="0" fontId="27" fillId="0" borderId="0" xfId="0" applyFont="1"/>
    <xf numFmtId="0" fontId="27" fillId="0" borderId="1" xfId="0" applyFont="1" applyBorder="1"/>
    <xf numFmtId="0" fontId="0" fillId="0" borderId="1" xfId="0" applyBorder="1"/>
    <xf numFmtId="0" fontId="36" fillId="6" borderId="1" xfId="0" applyFont="1" applyFill="1" applyBorder="1" applyAlignment="1">
      <alignment horizontal="center" vertical="center" wrapText="1"/>
    </xf>
    <xf numFmtId="0" fontId="36" fillId="0" borderId="0" xfId="0" applyFont="1" applyAlignment="1">
      <alignment vertical="top"/>
    </xf>
    <xf numFmtId="0" fontId="27" fillId="0" borderId="0" xfId="0" applyFont="1" applyFill="1" applyAlignment="1">
      <alignment horizontal="left" vertical="top"/>
    </xf>
    <xf numFmtId="0" fontId="27" fillId="0" borderId="8" xfId="0" applyFont="1" applyFill="1" applyBorder="1" applyAlignment="1">
      <alignment vertical="top" wrapText="1"/>
    </xf>
    <xf numFmtId="0" fontId="39" fillId="0" borderId="8" xfId="3" applyFill="1" applyBorder="1" applyAlignment="1">
      <alignment vertical="top" wrapText="1"/>
    </xf>
    <xf numFmtId="0" fontId="27" fillId="0" borderId="8" xfId="0" applyFont="1" applyFill="1" applyBorder="1" applyAlignment="1">
      <alignment vertical="top"/>
    </xf>
    <xf numFmtId="0" fontId="27" fillId="0" borderId="8" xfId="0" quotePrefix="1" applyFont="1" applyFill="1" applyBorder="1" applyAlignment="1">
      <alignment vertical="top" wrapText="1"/>
    </xf>
    <xf numFmtId="0" fontId="27" fillId="0" borderId="8" xfId="0" applyFont="1" applyFill="1" applyBorder="1" applyAlignment="1">
      <alignment horizontal="center" vertical="top" wrapText="1"/>
    </xf>
    <xf numFmtId="0" fontId="27" fillId="0" borderId="1" xfId="0" applyFont="1" applyFill="1" applyBorder="1" applyAlignment="1">
      <alignment horizontal="center" vertical="top" wrapText="1"/>
    </xf>
    <xf numFmtId="0" fontId="27" fillId="0" borderId="0" xfId="0" applyFont="1" applyFill="1" applyAlignment="1">
      <alignment vertical="top"/>
    </xf>
    <xf numFmtId="0" fontId="27" fillId="0" borderId="1" xfId="0" applyFont="1" applyBorder="1" applyAlignment="1">
      <alignment horizontal="left" vertical="top"/>
    </xf>
    <xf numFmtId="0" fontId="27" fillId="0" borderId="1" xfId="0" applyFont="1" applyBorder="1" applyAlignment="1">
      <alignment vertical="top" wrapText="1"/>
    </xf>
    <xf numFmtId="0" fontId="27" fillId="0" borderId="14" xfId="0" applyFont="1" applyBorder="1" applyAlignment="1">
      <alignment vertical="top" wrapText="1"/>
    </xf>
    <xf numFmtId="0" fontId="27" fillId="0" borderId="14" xfId="0" applyFont="1" applyBorder="1"/>
    <xf numFmtId="0" fontId="40" fillId="0" borderId="0" xfId="0" applyFont="1" applyAlignment="1">
      <alignment vertical="center" wrapText="1"/>
    </xf>
    <xf numFmtId="0" fontId="39" fillId="0" borderId="0" xfId="3" applyAlignment="1">
      <alignment vertical="center" wrapText="1"/>
    </xf>
    <xf numFmtId="0" fontId="34" fillId="8" borderId="1" xfId="2" applyFont="1" applyFill="1" applyBorder="1"/>
    <xf numFmtId="0" fontId="31" fillId="0" borderId="0" xfId="0" applyFont="1" applyBorder="1" applyAlignment="1">
      <alignment vertical="top" wrapText="1"/>
    </xf>
    <xf numFmtId="0" fontId="41" fillId="0" borderId="0" xfId="0" applyFont="1"/>
    <xf numFmtId="0" fontId="25" fillId="9" borderId="1" xfId="0" applyFont="1" applyFill="1" applyBorder="1" applyAlignment="1">
      <alignment vertical="top" wrapText="1"/>
    </xf>
    <xf numFmtId="0" fontId="29" fillId="10" borderId="1" xfId="0" applyFont="1" applyFill="1" applyBorder="1" applyAlignment="1" applyProtection="1">
      <alignment vertical="top" wrapText="1"/>
      <protection locked="0"/>
    </xf>
    <xf numFmtId="0" fontId="0" fillId="0" borderId="0" xfId="0" quotePrefix="1" applyAlignment="1"/>
    <xf numFmtId="0" fontId="42" fillId="10" borderId="1" xfId="0" applyFont="1" applyFill="1" applyBorder="1" applyAlignment="1" applyProtection="1">
      <alignment vertical="top" wrapText="1"/>
      <protection locked="0"/>
    </xf>
    <xf numFmtId="0" fontId="42" fillId="0" borderId="1" xfId="0" applyFont="1" applyFill="1" applyBorder="1" applyAlignment="1" applyProtection="1">
      <alignment vertical="top" wrapText="1"/>
    </xf>
    <xf numFmtId="0" fontId="42" fillId="0" borderId="1" xfId="0" applyNumberFormat="1" applyFont="1" applyFill="1" applyBorder="1" applyAlignment="1" applyProtection="1">
      <alignment vertical="top" wrapText="1"/>
    </xf>
    <xf numFmtId="0" fontId="42" fillId="0" borderId="1" xfId="0" applyFont="1" applyFill="1" applyBorder="1" applyAlignment="1" applyProtection="1">
      <alignment vertical="top" wrapText="1"/>
      <protection hidden="1"/>
    </xf>
    <xf numFmtId="0" fontId="42" fillId="0" borderId="1" xfId="0" applyNumberFormat="1" applyFont="1" applyFill="1" applyBorder="1" applyAlignment="1" applyProtection="1">
      <alignment vertical="top" wrapText="1"/>
      <protection hidden="1"/>
    </xf>
    <xf numFmtId="0" fontId="43" fillId="10" borderId="1" xfId="0" applyFont="1" applyFill="1" applyBorder="1" applyAlignment="1" applyProtection="1">
      <alignment vertical="top" wrapText="1"/>
      <protection locked="0"/>
    </xf>
    <xf numFmtId="0" fontId="31" fillId="0" borderId="13" xfId="0" applyFont="1" applyBorder="1" applyAlignment="1">
      <alignment horizontal="left" vertical="top" wrapText="1"/>
    </xf>
    <xf numFmtId="0" fontId="31" fillId="0" borderId="12" xfId="0" applyFont="1" applyBorder="1" applyAlignment="1">
      <alignment horizontal="left" vertical="top" wrapText="1"/>
    </xf>
    <xf numFmtId="0" fontId="31" fillId="0" borderId="7" xfId="0" applyFont="1" applyBorder="1" applyAlignment="1">
      <alignment horizontal="left" vertical="top" wrapText="1"/>
    </xf>
    <xf numFmtId="0" fontId="31" fillId="0" borderId="11" xfId="0" applyFont="1" applyBorder="1" applyAlignment="1">
      <alignment horizontal="left" vertical="top" wrapText="1"/>
    </xf>
    <xf numFmtId="0" fontId="31" fillId="0" borderId="0" xfId="0" applyFont="1" applyBorder="1" applyAlignment="1">
      <alignment horizontal="left" vertical="top" wrapText="1"/>
    </xf>
    <xf numFmtId="0" fontId="31" fillId="0" borderId="10" xfId="0" applyFont="1" applyBorder="1" applyAlignment="1">
      <alignment horizontal="left" vertical="top" wrapText="1"/>
    </xf>
    <xf numFmtId="0" fontId="31" fillId="0" borderId="3" xfId="0" applyFont="1" applyBorder="1" applyAlignment="1">
      <alignment horizontal="left" vertical="top" wrapText="1"/>
    </xf>
    <xf numFmtId="0" fontId="31" fillId="0" borderId="9" xfId="0" applyFont="1" applyBorder="1" applyAlignment="1">
      <alignment horizontal="left" vertical="top" wrapText="1"/>
    </xf>
    <xf numFmtId="0" fontId="31" fillId="0" borderId="6" xfId="0" applyFont="1" applyBorder="1" applyAlignment="1">
      <alignment horizontal="left" vertical="top" wrapText="1"/>
    </xf>
    <xf numFmtId="0" fontId="32" fillId="0" borderId="0" xfId="0" applyFont="1" applyAlignment="1">
      <alignment horizontal="left"/>
    </xf>
    <xf numFmtId="0" fontId="24" fillId="0" borderId="0" xfId="0" applyFont="1" applyAlignment="1">
      <alignment horizontal="left" vertical="top" wrapText="1"/>
    </xf>
    <xf numFmtId="0" fontId="30" fillId="0" borderId="0" xfId="0" applyFont="1" applyBorder="1" applyAlignment="1">
      <alignment horizontal="left" wrapText="1"/>
    </xf>
    <xf numFmtId="0" fontId="37" fillId="0" borderId="0" xfId="0" applyFont="1" applyAlignment="1">
      <alignment horizontal="left" vertical="top" wrapText="1"/>
    </xf>
    <xf numFmtId="0" fontId="36" fillId="6" borderId="1" xfId="0" applyFont="1" applyFill="1" applyBorder="1" applyAlignment="1">
      <alignment horizontal="center" vertical="top" wrapText="1"/>
    </xf>
    <xf numFmtId="0" fontId="36" fillId="7" borderId="1" xfId="0" applyFont="1" applyFill="1" applyBorder="1" applyAlignment="1">
      <alignment horizontal="center" vertical="top" wrapText="1"/>
    </xf>
    <xf numFmtId="0" fontId="36" fillId="6" borderId="8" xfId="0" applyFont="1" applyFill="1" applyBorder="1" applyAlignment="1">
      <alignment horizontal="center" vertical="top" wrapText="1"/>
    </xf>
    <xf numFmtId="0" fontId="36" fillId="6" borderId="2" xfId="0" applyFont="1" applyFill="1" applyBorder="1" applyAlignment="1">
      <alignment horizontal="center" vertical="top" wrapText="1"/>
    </xf>
    <xf numFmtId="0" fontId="36" fillId="6" borderId="13" xfId="0" applyFont="1" applyFill="1" applyBorder="1" applyAlignment="1">
      <alignment horizontal="center" vertical="top" wrapText="1"/>
    </xf>
    <xf numFmtId="0" fontId="36" fillId="6" borderId="3" xfId="0" applyFont="1" applyFill="1" applyBorder="1" applyAlignment="1">
      <alignment horizontal="center" vertical="top" wrapText="1"/>
    </xf>
    <xf numFmtId="0" fontId="27" fillId="7" borderId="15" xfId="0" applyFont="1" applyFill="1" applyBorder="1" applyAlignment="1">
      <alignment horizontal="center"/>
    </xf>
    <xf numFmtId="0" fontId="27" fillId="7" borderId="2" xfId="0" applyFont="1" applyFill="1" applyBorder="1" applyAlignment="1">
      <alignment horizontal="center"/>
    </xf>
  </cellXfs>
  <cellStyles count="4">
    <cellStyle name="Hyperlink" xfId="3" builtinId="8"/>
    <cellStyle name="Neutral" xfId="2" builtinId="28"/>
    <cellStyle name="Normal" xfId="0" builtinId="0"/>
    <cellStyle name="Normal 2" xfId="1"/>
  </cellStyles>
  <dxfs count="64">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dxf>
    <dxf>
      <font>
        <b/>
        <i val="0"/>
        <strike val="0"/>
        <condense val="0"/>
        <extend val="0"/>
        <outline val="0"/>
        <shadow val="0"/>
        <u val="none"/>
        <vertAlign val="baseline"/>
        <sz val="12"/>
        <color theme="1"/>
        <name val="Arial"/>
        <scheme val="none"/>
      </font>
      <alignment horizontal="general" vertical="top"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scheme val="none"/>
      </font>
      <alignment horizontal="lef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rial"/>
        <scheme val="none"/>
      </font>
      <alignment horizontal="left" vertical="center"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rial"/>
        <scheme val="none"/>
      </font>
      <alignment horizontal="lef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strike val="0"/>
        <outline val="0"/>
        <shadow val="0"/>
        <u val="none"/>
        <vertAlign val="baseline"/>
        <sz val="12"/>
      </font>
      <alignment horizontal="general" vertical="top" textRotation="0" wrapText="0" indent="0" justifyLastLine="0" shrinkToFit="0" readingOrder="0"/>
    </dxf>
    <dxf>
      <font>
        <name val="Arial"/>
        <scheme val="none"/>
      </font>
      <alignment horizontal="general" vertical="top" textRotation="0" wrapText="1" indent="0" justifyLastLine="0" shrinkToFit="0" readingOrder="0"/>
    </dxf>
    <dxf>
      <font>
        <name val="Arial"/>
        <scheme val="none"/>
      </font>
      <alignment horizontal="general" vertical="top" textRotation="0" wrapText="1" indent="0" justifyLastLine="0" shrinkToFit="0" readingOrder="0"/>
    </dxf>
    <dxf>
      <font>
        <name val="Arial"/>
        <scheme val="none"/>
      </font>
      <alignment horizontal="general" vertical="top" textRotation="0" wrapText="1" indent="0" justifyLastLine="0" shrinkToFit="0" readingOrder="0"/>
    </dxf>
    <dxf>
      <font>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alignment horizontal="general" vertical="top" textRotation="0" wrapText="0" indent="0" justifyLastLine="0" shrinkToFit="0" readingOrder="0"/>
    </dxf>
    <dxf>
      <font>
        <strike val="0"/>
        <outline val="0"/>
        <shadow val="0"/>
        <u val="none"/>
        <vertAlign val="baseline"/>
        <sz val="12"/>
        <name val="Arial"/>
        <scheme val="none"/>
      </font>
      <alignment horizontal="general" vertical="top" textRotation="0" wrapText="0" indent="0" justifyLastLine="0" shrinkToFit="0" readingOrder="0"/>
    </dxf>
    <dxf>
      <font>
        <strike val="0"/>
        <outline val="0"/>
        <shadow val="0"/>
        <u val="none"/>
        <vertAlign val="baseline"/>
        <sz val="12"/>
      </font>
    </dxf>
    <dxf>
      <font>
        <strike val="0"/>
        <outline val="0"/>
        <shadow val="0"/>
        <u val="none"/>
        <vertAlign val="baseline"/>
        <sz val="12"/>
      </font>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theme="1"/>
        <name val="Arial"/>
        <scheme val="none"/>
      </font>
    </dxf>
    <dxf>
      <font>
        <color rgb="FF9C0006"/>
      </font>
      <fill>
        <patternFill>
          <bgColor rgb="FFFFC7CE"/>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4"/>
        <color theme="1"/>
        <name val="Arial"/>
        <scheme val="none"/>
      </font>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4"/>
        <color theme="1"/>
        <name val="Calibri"/>
        <scheme val="minor"/>
      </font>
    </dxf>
    <dxf>
      <font>
        <b val="0"/>
        <strike val="0"/>
        <outline val="0"/>
        <shadow val="0"/>
        <u val="none"/>
        <vertAlign val="baseline"/>
        <sz val="14"/>
        <color auto="1"/>
        <name val="Calibri"/>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4"/>
        <color auto="1"/>
        <name val="Calibri"/>
        <scheme val="minor"/>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strike val="0"/>
        <outline val="0"/>
        <shadow val="0"/>
        <u val="none"/>
        <vertAlign val="baseline"/>
        <sz val="14"/>
        <color auto="1"/>
        <name val="Calibri"/>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4"/>
        <color auto="1"/>
        <name val="Calibri"/>
        <scheme val="minor"/>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1"/>
    </dxf>
    <dxf>
      <font>
        <b val="0"/>
        <strike val="0"/>
        <outline val="0"/>
        <shadow val="0"/>
        <u val="none"/>
        <vertAlign val="baseline"/>
        <sz val="14"/>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strike val="0"/>
        <outline val="0"/>
        <shadow val="0"/>
        <u val="none"/>
        <vertAlign val="baseline"/>
        <sz val="14"/>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4"/>
        <color auto="1"/>
        <name val="Calibri"/>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14"/>
        <color auto="1"/>
        <name val="Calibri"/>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4"/>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4"/>
        <color auto="1"/>
        <name val="Calibri"/>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14"/>
        <color auto="1"/>
        <name val="Calibri"/>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strike val="0"/>
        <outline val="0"/>
        <shadow val="0"/>
        <u val="none"/>
        <vertAlign val="baseline"/>
        <sz val="14"/>
        <color auto="1"/>
        <name val="Calibri"/>
        <scheme val="minor"/>
      </font>
      <fill>
        <patternFill patternType="none">
          <fgColor indexed="64"/>
          <bgColor auto="1"/>
        </patternFill>
      </fill>
      <protection locked="0" hidden="0"/>
    </dxf>
    <dxf>
      <font>
        <b/>
        <i val="0"/>
        <strike val="0"/>
        <condense val="0"/>
        <extend val="0"/>
        <outline val="0"/>
        <shadow val="0"/>
        <u val="none"/>
        <vertAlign val="baseline"/>
        <sz val="18"/>
        <color theme="0"/>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 Id="rId27"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B5C62A9-F64D-445F-85DE-F92E150D60B3}" type="doc">
      <dgm:prSet loTypeId="urn:microsoft.com/office/officeart/2005/8/layout/chevron1" loCatId="process" qsTypeId="urn:microsoft.com/office/officeart/2005/8/quickstyle/simple1" qsCatId="simple" csTypeId="urn:microsoft.com/office/officeart/2005/8/colors/colorful2" csCatId="colorful" phldr="1"/>
      <dgm:spPr/>
      <dgm:t>
        <a:bodyPr/>
        <a:lstStyle/>
        <a:p>
          <a:endParaRPr lang="en-US"/>
        </a:p>
      </dgm:t>
    </dgm:pt>
    <dgm:pt modelId="{ED4A5D03-DFBC-4B90-9F58-6727323588BF}">
      <dgm:prSet phldrT="[Text]" custT="1"/>
      <dgm:spPr>
        <a:solidFill>
          <a:schemeClr val="accent2">
            <a:lumMod val="75000"/>
          </a:schemeClr>
        </a:solidFill>
      </dgm:spPr>
      <dgm:t>
        <a:bodyPr/>
        <a:lstStyle/>
        <a:p>
          <a:r>
            <a:rPr lang="en-US" sz="2000" dirty="0" smtClean="0"/>
            <a:t>SF for ICT Mapping</a:t>
          </a:r>
          <a:endParaRPr lang="en-SG" sz="2000" dirty="0"/>
        </a:p>
      </dgm:t>
    </dgm:pt>
    <dgm:pt modelId="{3C773C12-E8AE-4951-867F-AA1C69087122}" type="parTrans" cxnId="{07FB0C98-13FA-461A-941F-3B426CF0A350}">
      <dgm:prSet/>
      <dgm:spPr/>
      <dgm:t>
        <a:bodyPr/>
        <a:lstStyle/>
        <a:p>
          <a:endParaRPr lang="en-SG" sz="1600"/>
        </a:p>
      </dgm:t>
    </dgm:pt>
    <dgm:pt modelId="{94DC0C5B-87E3-474A-9ABB-B05B77AD0244}" type="sibTrans" cxnId="{07FB0C98-13FA-461A-941F-3B426CF0A350}">
      <dgm:prSet/>
      <dgm:spPr/>
      <dgm:t>
        <a:bodyPr/>
        <a:lstStyle/>
        <a:p>
          <a:endParaRPr lang="en-SG" sz="1600"/>
        </a:p>
      </dgm:t>
    </dgm:pt>
    <dgm:pt modelId="{607714D4-9445-43EE-865F-1AF10EA90ED6}">
      <dgm:prSet phldrT="[Text]" custT="1"/>
      <dgm:spPr>
        <a:solidFill>
          <a:schemeClr val="bg2">
            <a:lumMod val="50000"/>
          </a:schemeClr>
        </a:solidFill>
      </dgm:spPr>
      <dgm:t>
        <a:bodyPr/>
        <a:lstStyle/>
        <a:p>
          <a:r>
            <a:rPr lang="en-US" sz="2000" dirty="0" smtClean="0"/>
            <a:t>Claim Application</a:t>
          </a:r>
          <a:endParaRPr lang="en-SG" sz="2000" dirty="0"/>
        </a:p>
      </dgm:t>
    </dgm:pt>
    <dgm:pt modelId="{ED09560A-089B-4B51-8E3A-EC8ADB9A2814}" type="parTrans" cxnId="{179C0797-B9CD-40C8-AA44-E9275CC1BB2E}">
      <dgm:prSet/>
      <dgm:spPr/>
      <dgm:t>
        <a:bodyPr/>
        <a:lstStyle/>
        <a:p>
          <a:endParaRPr lang="en-SG" sz="1600"/>
        </a:p>
      </dgm:t>
    </dgm:pt>
    <dgm:pt modelId="{B685F232-E1E9-4CF8-8562-5A235B8B1982}" type="sibTrans" cxnId="{179C0797-B9CD-40C8-AA44-E9275CC1BB2E}">
      <dgm:prSet/>
      <dgm:spPr/>
      <dgm:t>
        <a:bodyPr/>
        <a:lstStyle/>
        <a:p>
          <a:endParaRPr lang="en-SG" sz="1600"/>
        </a:p>
      </dgm:t>
    </dgm:pt>
    <dgm:pt modelId="{D4035BDE-3328-4D41-8F4D-F54248824A4A}">
      <dgm:prSet phldrT="[Text]" custT="1"/>
      <dgm:spPr>
        <a:solidFill>
          <a:schemeClr val="bg2">
            <a:lumMod val="50000"/>
          </a:schemeClr>
        </a:solidFill>
      </dgm:spPr>
      <dgm:t>
        <a:bodyPr/>
        <a:lstStyle/>
        <a:p>
          <a:r>
            <a:rPr lang="en-US" sz="2000" dirty="0" smtClean="0"/>
            <a:t>Trainee Enrolment</a:t>
          </a:r>
          <a:endParaRPr lang="en-SG" sz="2000" dirty="0"/>
        </a:p>
      </dgm:t>
    </dgm:pt>
    <dgm:pt modelId="{85B08AFC-5073-437A-988A-279BC0F641D2}" type="parTrans" cxnId="{94CC8E9E-8DD3-478E-95AF-1FB50E5D4F6F}">
      <dgm:prSet/>
      <dgm:spPr/>
      <dgm:t>
        <a:bodyPr/>
        <a:lstStyle/>
        <a:p>
          <a:endParaRPr lang="en-SG" sz="1600"/>
        </a:p>
      </dgm:t>
    </dgm:pt>
    <dgm:pt modelId="{A795E827-8938-42AB-8494-9D9D7CFB6F26}" type="sibTrans" cxnId="{94CC8E9E-8DD3-478E-95AF-1FB50E5D4F6F}">
      <dgm:prSet/>
      <dgm:spPr/>
      <dgm:t>
        <a:bodyPr/>
        <a:lstStyle/>
        <a:p>
          <a:endParaRPr lang="en-SG" sz="1600"/>
        </a:p>
      </dgm:t>
    </dgm:pt>
    <dgm:pt modelId="{CC4481AA-81C2-4391-B0A7-F430AD53973D}">
      <dgm:prSet phldrT="[Text]"/>
      <dgm:spPr>
        <a:solidFill>
          <a:schemeClr val="bg2">
            <a:lumMod val="50000"/>
          </a:schemeClr>
        </a:solidFill>
      </dgm:spPr>
      <dgm:t>
        <a:bodyPr/>
        <a:lstStyle/>
        <a:p>
          <a:r>
            <a:rPr lang="en-US" dirty="0" smtClean="0"/>
            <a:t>Course Endorsement</a:t>
          </a:r>
          <a:endParaRPr lang="en-SG" dirty="0"/>
        </a:p>
      </dgm:t>
    </dgm:pt>
    <dgm:pt modelId="{039E15AB-B984-4DA8-98B3-58599B4B9CFA}" type="parTrans" cxnId="{A95EF028-4BC3-4CCB-83CF-9B77C1479DCA}">
      <dgm:prSet/>
      <dgm:spPr/>
      <dgm:t>
        <a:bodyPr/>
        <a:lstStyle/>
        <a:p>
          <a:endParaRPr lang="en-US"/>
        </a:p>
      </dgm:t>
    </dgm:pt>
    <dgm:pt modelId="{D59723A1-83EB-4966-A6F8-1E93D4890371}" type="sibTrans" cxnId="{A95EF028-4BC3-4CCB-83CF-9B77C1479DCA}">
      <dgm:prSet/>
      <dgm:spPr/>
      <dgm:t>
        <a:bodyPr/>
        <a:lstStyle/>
        <a:p>
          <a:endParaRPr lang="en-US"/>
        </a:p>
      </dgm:t>
    </dgm:pt>
    <dgm:pt modelId="{EB6E7EAB-A808-47FD-8291-A9706895F19D}" type="pres">
      <dgm:prSet presAssocID="{2B5C62A9-F64D-445F-85DE-F92E150D60B3}" presName="Name0" presStyleCnt="0">
        <dgm:presLayoutVars>
          <dgm:dir/>
          <dgm:animLvl val="lvl"/>
          <dgm:resizeHandles val="exact"/>
        </dgm:presLayoutVars>
      </dgm:prSet>
      <dgm:spPr/>
      <dgm:t>
        <a:bodyPr/>
        <a:lstStyle/>
        <a:p>
          <a:endParaRPr lang="en-US"/>
        </a:p>
      </dgm:t>
    </dgm:pt>
    <dgm:pt modelId="{DCEF8FDA-8680-44F3-B6B9-732E660A67A8}" type="pres">
      <dgm:prSet presAssocID="{ED4A5D03-DFBC-4B90-9F58-6727323588BF}" presName="parTxOnly" presStyleLbl="node1" presStyleIdx="0" presStyleCnt="4" custScaleX="109553" custLinFactNeighborX="79586" custLinFactNeighborY="-7911">
        <dgm:presLayoutVars>
          <dgm:chMax val="0"/>
          <dgm:chPref val="0"/>
          <dgm:bulletEnabled val="1"/>
        </dgm:presLayoutVars>
      </dgm:prSet>
      <dgm:spPr/>
      <dgm:t>
        <a:bodyPr/>
        <a:lstStyle/>
        <a:p>
          <a:endParaRPr lang="en-SG"/>
        </a:p>
      </dgm:t>
    </dgm:pt>
    <dgm:pt modelId="{2C02A3F8-F0F4-4864-8FE8-3242407D6D0B}" type="pres">
      <dgm:prSet presAssocID="{94DC0C5B-87E3-474A-9ABB-B05B77AD0244}" presName="parTxOnlySpace" presStyleCnt="0"/>
      <dgm:spPr/>
    </dgm:pt>
    <dgm:pt modelId="{88B5D666-0DAE-4E51-95FC-EBB375985E8F}" type="pres">
      <dgm:prSet presAssocID="{CC4481AA-81C2-4391-B0A7-F430AD53973D}" presName="parTxOnly" presStyleLbl="node1" presStyleIdx="1" presStyleCnt="4" custScaleX="109553" custLinFactNeighborX="-1084" custLinFactNeighborY="-7912">
        <dgm:presLayoutVars>
          <dgm:chMax val="0"/>
          <dgm:chPref val="0"/>
          <dgm:bulletEnabled val="1"/>
        </dgm:presLayoutVars>
      </dgm:prSet>
      <dgm:spPr/>
      <dgm:t>
        <a:bodyPr/>
        <a:lstStyle/>
        <a:p>
          <a:endParaRPr lang="en-US"/>
        </a:p>
      </dgm:t>
    </dgm:pt>
    <dgm:pt modelId="{3D95B139-9355-4EDB-B705-5907AD4304B6}" type="pres">
      <dgm:prSet presAssocID="{D59723A1-83EB-4966-A6F8-1E93D4890371}" presName="parTxOnlySpace" presStyleCnt="0"/>
      <dgm:spPr/>
    </dgm:pt>
    <dgm:pt modelId="{DF10300B-2A9B-4746-9ED0-E3F9D96EF55E}" type="pres">
      <dgm:prSet presAssocID="{D4035BDE-3328-4D41-8F4D-F54248824A4A}" presName="parTxOnly" presStyleLbl="node1" presStyleIdx="2" presStyleCnt="4" custLinFactX="63989" custLinFactNeighborX="100000" custLinFactNeighborY="-9274">
        <dgm:presLayoutVars>
          <dgm:chMax val="0"/>
          <dgm:chPref val="0"/>
          <dgm:bulletEnabled val="1"/>
        </dgm:presLayoutVars>
      </dgm:prSet>
      <dgm:spPr/>
      <dgm:t>
        <a:bodyPr/>
        <a:lstStyle/>
        <a:p>
          <a:endParaRPr lang="en-SG"/>
        </a:p>
      </dgm:t>
    </dgm:pt>
    <dgm:pt modelId="{7966CFDC-6433-4F11-98DC-A3E9790D30FA}" type="pres">
      <dgm:prSet presAssocID="{A795E827-8938-42AB-8494-9D9D7CFB6F26}" presName="parTxOnlySpace" presStyleCnt="0"/>
      <dgm:spPr/>
    </dgm:pt>
    <dgm:pt modelId="{9D909E65-E5A4-49D2-8780-6CC5D1448FC5}" type="pres">
      <dgm:prSet presAssocID="{607714D4-9445-43EE-865F-1AF10EA90ED6}" presName="parTxOnly" presStyleLbl="node1" presStyleIdx="3" presStyleCnt="4" custLinFactX="-88219" custLinFactNeighborX="-100000" custLinFactNeighborY="-8715">
        <dgm:presLayoutVars>
          <dgm:chMax val="0"/>
          <dgm:chPref val="0"/>
          <dgm:bulletEnabled val="1"/>
        </dgm:presLayoutVars>
      </dgm:prSet>
      <dgm:spPr/>
      <dgm:t>
        <a:bodyPr/>
        <a:lstStyle/>
        <a:p>
          <a:endParaRPr lang="en-SG"/>
        </a:p>
      </dgm:t>
    </dgm:pt>
  </dgm:ptLst>
  <dgm:cxnLst>
    <dgm:cxn modelId="{51EA1541-43CD-48D3-B1E9-D882FA9C8A77}" type="presOf" srcId="{ED4A5D03-DFBC-4B90-9F58-6727323588BF}" destId="{DCEF8FDA-8680-44F3-B6B9-732E660A67A8}" srcOrd="0" destOrd="0" presId="urn:microsoft.com/office/officeart/2005/8/layout/chevron1"/>
    <dgm:cxn modelId="{F5891A6A-79B4-4A31-8492-F5398356C6C1}" type="presOf" srcId="{D4035BDE-3328-4D41-8F4D-F54248824A4A}" destId="{DF10300B-2A9B-4746-9ED0-E3F9D96EF55E}" srcOrd="0" destOrd="0" presId="urn:microsoft.com/office/officeart/2005/8/layout/chevron1"/>
    <dgm:cxn modelId="{179C0797-B9CD-40C8-AA44-E9275CC1BB2E}" srcId="{2B5C62A9-F64D-445F-85DE-F92E150D60B3}" destId="{607714D4-9445-43EE-865F-1AF10EA90ED6}" srcOrd="3" destOrd="0" parTransId="{ED09560A-089B-4B51-8E3A-EC8ADB9A2814}" sibTransId="{B685F232-E1E9-4CF8-8562-5A235B8B1982}"/>
    <dgm:cxn modelId="{07FB0C98-13FA-461A-941F-3B426CF0A350}" srcId="{2B5C62A9-F64D-445F-85DE-F92E150D60B3}" destId="{ED4A5D03-DFBC-4B90-9F58-6727323588BF}" srcOrd="0" destOrd="0" parTransId="{3C773C12-E8AE-4951-867F-AA1C69087122}" sibTransId="{94DC0C5B-87E3-474A-9ABB-B05B77AD0244}"/>
    <dgm:cxn modelId="{959FCB31-97C9-4011-B1A4-C35184865D69}" type="presOf" srcId="{2B5C62A9-F64D-445F-85DE-F92E150D60B3}" destId="{EB6E7EAB-A808-47FD-8291-A9706895F19D}" srcOrd="0" destOrd="0" presId="urn:microsoft.com/office/officeart/2005/8/layout/chevron1"/>
    <dgm:cxn modelId="{A95EF028-4BC3-4CCB-83CF-9B77C1479DCA}" srcId="{2B5C62A9-F64D-445F-85DE-F92E150D60B3}" destId="{CC4481AA-81C2-4391-B0A7-F430AD53973D}" srcOrd="1" destOrd="0" parTransId="{039E15AB-B984-4DA8-98B3-58599B4B9CFA}" sibTransId="{D59723A1-83EB-4966-A6F8-1E93D4890371}"/>
    <dgm:cxn modelId="{DFDA0533-A4AA-46B3-B236-C5323DAA7E4B}" type="presOf" srcId="{607714D4-9445-43EE-865F-1AF10EA90ED6}" destId="{9D909E65-E5A4-49D2-8780-6CC5D1448FC5}" srcOrd="0" destOrd="0" presId="urn:microsoft.com/office/officeart/2005/8/layout/chevron1"/>
    <dgm:cxn modelId="{9B2BC4DE-3B28-47DC-BFD0-476406DDB02B}" type="presOf" srcId="{CC4481AA-81C2-4391-B0A7-F430AD53973D}" destId="{88B5D666-0DAE-4E51-95FC-EBB375985E8F}" srcOrd="0" destOrd="0" presId="urn:microsoft.com/office/officeart/2005/8/layout/chevron1"/>
    <dgm:cxn modelId="{94CC8E9E-8DD3-478E-95AF-1FB50E5D4F6F}" srcId="{2B5C62A9-F64D-445F-85DE-F92E150D60B3}" destId="{D4035BDE-3328-4D41-8F4D-F54248824A4A}" srcOrd="2" destOrd="0" parTransId="{85B08AFC-5073-437A-988A-279BC0F641D2}" sibTransId="{A795E827-8938-42AB-8494-9D9D7CFB6F26}"/>
    <dgm:cxn modelId="{028F88D9-3992-4F21-8CDF-D77504C27496}" type="presParOf" srcId="{EB6E7EAB-A808-47FD-8291-A9706895F19D}" destId="{DCEF8FDA-8680-44F3-B6B9-732E660A67A8}" srcOrd="0" destOrd="0" presId="urn:microsoft.com/office/officeart/2005/8/layout/chevron1"/>
    <dgm:cxn modelId="{555EC030-C039-42F8-AF35-E89914672057}" type="presParOf" srcId="{EB6E7EAB-A808-47FD-8291-A9706895F19D}" destId="{2C02A3F8-F0F4-4864-8FE8-3242407D6D0B}" srcOrd="1" destOrd="0" presId="urn:microsoft.com/office/officeart/2005/8/layout/chevron1"/>
    <dgm:cxn modelId="{4A8B41DF-EF54-4511-81A2-614EE82D9EC5}" type="presParOf" srcId="{EB6E7EAB-A808-47FD-8291-A9706895F19D}" destId="{88B5D666-0DAE-4E51-95FC-EBB375985E8F}" srcOrd="2" destOrd="0" presId="urn:microsoft.com/office/officeart/2005/8/layout/chevron1"/>
    <dgm:cxn modelId="{C4163DAC-AC04-435C-8EDC-A094B2366A97}" type="presParOf" srcId="{EB6E7EAB-A808-47FD-8291-A9706895F19D}" destId="{3D95B139-9355-4EDB-B705-5907AD4304B6}" srcOrd="3" destOrd="0" presId="urn:microsoft.com/office/officeart/2005/8/layout/chevron1"/>
    <dgm:cxn modelId="{CAE971D7-167F-47B3-BC24-23C796502D8F}" type="presParOf" srcId="{EB6E7EAB-A808-47FD-8291-A9706895F19D}" destId="{DF10300B-2A9B-4746-9ED0-E3F9D96EF55E}" srcOrd="4" destOrd="0" presId="urn:microsoft.com/office/officeart/2005/8/layout/chevron1"/>
    <dgm:cxn modelId="{223B9850-AEE1-4740-A0E0-C5BB51131523}" type="presParOf" srcId="{EB6E7EAB-A808-47FD-8291-A9706895F19D}" destId="{7966CFDC-6433-4F11-98DC-A3E9790D30FA}" srcOrd="5" destOrd="0" presId="urn:microsoft.com/office/officeart/2005/8/layout/chevron1"/>
    <dgm:cxn modelId="{AFEB8452-626A-4FFC-B8EE-6BE62BC741F0}" type="presParOf" srcId="{EB6E7EAB-A808-47FD-8291-A9706895F19D}" destId="{9D909E65-E5A4-49D2-8780-6CC5D1448FC5}" srcOrd="6" destOrd="0" presId="urn:microsoft.com/office/officeart/2005/8/layout/chevron1"/>
  </dgm:cxnLst>
  <dgm:bg>
    <a:solidFill>
      <a:schemeClr val="bg1">
        <a:lumMod val="95000"/>
      </a:schemeClr>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EF8FDA-8680-44F3-B6B9-732E660A67A8}">
      <dsp:nvSpPr>
        <dsp:cNvPr id="0" name=""/>
        <dsp:cNvSpPr/>
      </dsp:nvSpPr>
      <dsp:spPr>
        <a:xfrm>
          <a:off x="178178" y="622041"/>
          <a:ext cx="2415126" cy="881811"/>
        </a:xfrm>
        <a:prstGeom prst="chevron">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lvl="0" algn="ctr" defTabSz="889000">
            <a:lnSpc>
              <a:spcPct val="90000"/>
            </a:lnSpc>
            <a:spcBef>
              <a:spcPct val="0"/>
            </a:spcBef>
            <a:spcAft>
              <a:spcPct val="35000"/>
            </a:spcAft>
          </a:pPr>
          <a:r>
            <a:rPr lang="en-US" sz="2000" kern="1200" dirty="0" smtClean="0"/>
            <a:t>SF for ICT Mapping</a:t>
          </a:r>
          <a:endParaRPr lang="en-SG" sz="2000" kern="1200" dirty="0"/>
        </a:p>
      </dsp:txBody>
      <dsp:txXfrm>
        <a:off x="619084" y="622041"/>
        <a:ext cx="1533315" cy="881811"/>
      </dsp:txXfrm>
    </dsp:sp>
    <dsp:sp modelId="{88B5D666-0DAE-4E51-95FC-EBB375985E8F}">
      <dsp:nvSpPr>
        <dsp:cNvPr id="0" name=""/>
        <dsp:cNvSpPr/>
      </dsp:nvSpPr>
      <dsp:spPr>
        <a:xfrm>
          <a:off x="2195013" y="622032"/>
          <a:ext cx="2415126" cy="881811"/>
        </a:xfrm>
        <a:prstGeom prst="chevron">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lvl="0" algn="ctr" defTabSz="889000">
            <a:lnSpc>
              <a:spcPct val="90000"/>
            </a:lnSpc>
            <a:spcBef>
              <a:spcPct val="0"/>
            </a:spcBef>
            <a:spcAft>
              <a:spcPct val="35000"/>
            </a:spcAft>
          </a:pPr>
          <a:r>
            <a:rPr lang="en-US" sz="2000" kern="1200" dirty="0" smtClean="0"/>
            <a:t>Course Endorsement</a:t>
          </a:r>
          <a:endParaRPr lang="en-SG" sz="2000" kern="1200" dirty="0"/>
        </a:p>
      </dsp:txBody>
      <dsp:txXfrm>
        <a:off x="2635919" y="622032"/>
        <a:ext cx="1533315" cy="881811"/>
      </dsp:txXfrm>
    </dsp:sp>
    <dsp:sp modelId="{DF10300B-2A9B-4746-9ED0-E3F9D96EF55E}">
      <dsp:nvSpPr>
        <dsp:cNvPr id="0" name=""/>
        <dsp:cNvSpPr/>
      </dsp:nvSpPr>
      <dsp:spPr>
        <a:xfrm>
          <a:off x="6023184" y="610022"/>
          <a:ext cx="2204527" cy="881811"/>
        </a:xfrm>
        <a:prstGeom prst="chevron">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lvl="0" algn="ctr" defTabSz="889000">
            <a:lnSpc>
              <a:spcPct val="90000"/>
            </a:lnSpc>
            <a:spcBef>
              <a:spcPct val="0"/>
            </a:spcBef>
            <a:spcAft>
              <a:spcPct val="35000"/>
            </a:spcAft>
          </a:pPr>
          <a:r>
            <a:rPr lang="en-US" sz="2000" kern="1200" dirty="0" smtClean="0"/>
            <a:t>Trainee Enrolment</a:t>
          </a:r>
          <a:endParaRPr lang="en-SG" sz="2000" kern="1200" dirty="0"/>
        </a:p>
      </dsp:txBody>
      <dsp:txXfrm>
        <a:off x="6464090" y="610022"/>
        <a:ext cx="1322716" cy="881811"/>
      </dsp:txXfrm>
    </dsp:sp>
    <dsp:sp modelId="{9D909E65-E5A4-49D2-8780-6CC5D1448FC5}">
      <dsp:nvSpPr>
        <dsp:cNvPr id="0" name=""/>
        <dsp:cNvSpPr/>
      </dsp:nvSpPr>
      <dsp:spPr>
        <a:xfrm>
          <a:off x="4210886" y="614951"/>
          <a:ext cx="2204527" cy="881811"/>
        </a:xfrm>
        <a:prstGeom prst="chevron">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lvl="0" algn="ctr" defTabSz="889000">
            <a:lnSpc>
              <a:spcPct val="90000"/>
            </a:lnSpc>
            <a:spcBef>
              <a:spcPct val="0"/>
            </a:spcBef>
            <a:spcAft>
              <a:spcPct val="35000"/>
            </a:spcAft>
          </a:pPr>
          <a:r>
            <a:rPr lang="en-US" sz="2000" kern="1200" dirty="0" smtClean="0"/>
            <a:t>Claim Application</a:t>
          </a:r>
          <a:endParaRPr lang="en-SG" sz="2000" kern="1200" dirty="0"/>
        </a:p>
      </dsp:txBody>
      <dsp:txXfrm>
        <a:off x="4651792" y="614951"/>
        <a:ext cx="1322716" cy="881811"/>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164525</xdr:rowOff>
    </xdr:from>
    <xdr:to>
      <xdr:col>12</xdr:col>
      <xdr:colOff>15118</xdr:colOff>
      <xdr:row>82</xdr:row>
      <xdr:rowOff>110757</xdr:rowOff>
    </xdr:to>
    <xdr:sp macro="" textlink="">
      <xdr:nvSpPr>
        <xdr:cNvPr id="43" name="Rectangle 42"/>
        <xdr:cNvSpPr/>
      </xdr:nvSpPr>
      <xdr:spPr>
        <a:xfrm>
          <a:off x="0" y="4794118"/>
          <a:ext cx="8639304" cy="12055534"/>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0</xdr:col>
      <xdr:colOff>24423</xdr:colOff>
      <xdr:row>34</xdr:row>
      <xdr:rowOff>-1</xdr:rowOff>
    </xdr:from>
    <xdr:to>
      <xdr:col>11</xdr:col>
      <xdr:colOff>895512</xdr:colOff>
      <xdr:row>36</xdr:row>
      <xdr:rowOff>147512</xdr:rowOff>
    </xdr:to>
    <xdr:sp macro="" textlink="">
      <xdr:nvSpPr>
        <xdr:cNvPr id="48" name="Rounded Rectangle 47"/>
        <xdr:cNvSpPr/>
      </xdr:nvSpPr>
      <xdr:spPr>
        <a:xfrm>
          <a:off x="24423" y="7353299"/>
          <a:ext cx="8926518" cy="512184"/>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SG" sz="1200"/>
            <a:t>1. Update Fields : Certification Awarding Body, Course / Certification Provider and Certification Title in</a:t>
          </a:r>
          <a:r>
            <a:rPr lang="en-SG" sz="1200" baseline="0"/>
            <a:t> fields </a:t>
          </a:r>
        </a:p>
        <a:p>
          <a:pPr algn="l"/>
          <a:r>
            <a:rPr lang="en-SG" sz="1200" b="1"/>
            <a:t>A4, B4 and C4</a:t>
          </a:r>
          <a:r>
            <a:rPr lang="en-SG" sz="1200"/>
            <a:t>.</a:t>
          </a:r>
        </a:p>
      </xdr:txBody>
    </xdr:sp>
    <xdr:clientData/>
  </xdr:twoCellAnchor>
  <xdr:twoCellAnchor>
    <xdr:from>
      <xdr:col>0</xdr:col>
      <xdr:colOff>46575</xdr:colOff>
      <xdr:row>38</xdr:row>
      <xdr:rowOff>43155</xdr:rowOff>
    </xdr:from>
    <xdr:to>
      <xdr:col>11</xdr:col>
      <xdr:colOff>916152</xdr:colOff>
      <xdr:row>41</xdr:row>
      <xdr:rowOff>6074</xdr:rowOff>
    </xdr:to>
    <xdr:sp macro="" textlink="">
      <xdr:nvSpPr>
        <xdr:cNvPr id="50" name="Rounded Rectangle 49"/>
        <xdr:cNvSpPr/>
      </xdr:nvSpPr>
      <xdr:spPr>
        <a:xfrm>
          <a:off x="46575" y="8674725"/>
          <a:ext cx="8541263" cy="51669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SG" sz="1200">
              <a:solidFill>
                <a:schemeClr val="lt1"/>
              </a:solidFill>
              <a:effectLst/>
              <a:latin typeface="+mn-lt"/>
              <a:ea typeface="+mn-ea"/>
              <a:cs typeface="+mn-cs"/>
            </a:rPr>
            <a:t>2. Indicate Course / Certification Modules in Column B.</a:t>
          </a:r>
          <a:endParaRPr lang="en-SG" sz="1200">
            <a:effectLst/>
          </a:endParaRPr>
        </a:p>
        <a:p>
          <a:pPr rtl="0" eaLnBrk="1" latinLnBrk="0" hangingPunct="1"/>
          <a:endParaRPr lang="en-SG" sz="1400">
            <a:effectLst/>
          </a:endParaRPr>
        </a:p>
      </xdr:txBody>
    </xdr:sp>
    <xdr:clientData/>
  </xdr:twoCellAnchor>
  <xdr:twoCellAnchor>
    <xdr:from>
      <xdr:col>0</xdr:col>
      <xdr:colOff>45819</xdr:colOff>
      <xdr:row>42</xdr:row>
      <xdr:rowOff>91588</xdr:rowOff>
    </xdr:from>
    <xdr:to>
      <xdr:col>11</xdr:col>
      <xdr:colOff>915396</xdr:colOff>
      <xdr:row>45</xdr:row>
      <xdr:rowOff>51858</xdr:rowOff>
    </xdr:to>
    <xdr:sp macro="" textlink="">
      <xdr:nvSpPr>
        <xdr:cNvPr id="51" name="Rounded Rectangle 50"/>
        <xdr:cNvSpPr/>
      </xdr:nvSpPr>
      <xdr:spPr>
        <a:xfrm>
          <a:off x="45819" y="9461530"/>
          <a:ext cx="8541263" cy="514049"/>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SG" sz="1200">
              <a:solidFill>
                <a:schemeClr val="lt1"/>
              </a:solidFill>
              <a:effectLst/>
              <a:latin typeface="+mn-lt"/>
              <a:ea typeface="+mn-ea"/>
              <a:cs typeface="+mn-cs"/>
            </a:rPr>
            <a:t>For selection of Technical</a:t>
          </a:r>
          <a:r>
            <a:rPr lang="en-SG" sz="1200" baseline="0">
              <a:solidFill>
                <a:schemeClr val="lt1"/>
              </a:solidFill>
              <a:effectLst/>
              <a:latin typeface="+mn-lt"/>
              <a:ea typeface="+mn-ea"/>
              <a:cs typeface="+mn-cs"/>
            </a:rPr>
            <a:t> Skill Competencies</a:t>
          </a:r>
          <a:r>
            <a:rPr lang="en-SG" sz="1200">
              <a:solidFill>
                <a:schemeClr val="lt1"/>
              </a:solidFill>
              <a:effectLst/>
              <a:latin typeface="+mn-lt"/>
              <a:ea typeface="+mn-ea"/>
              <a:cs typeface="+mn-cs"/>
            </a:rPr>
            <a:t>:</a:t>
          </a:r>
          <a:endParaRPr lang="en-SG" sz="12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SG" sz="1200">
            <a:effectLst/>
          </a:endParaRPr>
        </a:p>
        <a:p>
          <a:pPr rtl="0" eaLnBrk="1" latinLnBrk="0" hangingPunct="1"/>
          <a:endParaRPr lang="en-SG" sz="1400">
            <a:effectLst/>
          </a:endParaRPr>
        </a:p>
      </xdr:txBody>
    </xdr:sp>
    <xdr:clientData/>
  </xdr:twoCellAnchor>
  <xdr:twoCellAnchor>
    <xdr:from>
      <xdr:col>0</xdr:col>
      <xdr:colOff>16282</xdr:colOff>
      <xdr:row>46</xdr:row>
      <xdr:rowOff>148062</xdr:rowOff>
    </xdr:from>
    <xdr:to>
      <xdr:col>11</xdr:col>
      <xdr:colOff>885859</xdr:colOff>
      <xdr:row>49</xdr:row>
      <xdr:rowOff>110982</xdr:rowOff>
    </xdr:to>
    <xdr:sp macro="" textlink="">
      <xdr:nvSpPr>
        <xdr:cNvPr id="52" name="Rounded Rectangle 51"/>
        <xdr:cNvSpPr/>
      </xdr:nvSpPr>
      <xdr:spPr>
        <a:xfrm>
          <a:off x="16282" y="10256376"/>
          <a:ext cx="8541263" cy="516699"/>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eaLnBrk="1" latinLnBrk="0" hangingPunct="1"/>
          <a:r>
            <a:rPr lang="en-SG" sz="1200">
              <a:solidFill>
                <a:schemeClr val="lt1"/>
              </a:solidFill>
              <a:effectLst/>
              <a:latin typeface="+mn-lt"/>
              <a:ea typeface="+mn-ea"/>
              <a:cs typeface="+mn-cs"/>
            </a:rPr>
            <a:t>Step 1 - Click on Cell </a:t>
          </a:r>
          <a:r>
            <a:rPr lang="en-SG" sz="1200" b="1">
              <a:solidFill>
                <a:schemeClr val="lt1"/>
              </a:solidFill>
              <a:effectLst/>
              <a:latin typeface="+mn-lt"/>
              <a:ea typeface="+mn-ea"/>
              <a:cs typeface="+mn-cs"/>
            </a:rPr>
            <a:t>C7</a:t>
          </a:r>
          <a:r>
            <a:rPr lang="en-SG" sz="1200">
              <a:solidFill>
                <a:schemeClr val="lt1"/>
              </a:solidFill>
              <a:effectLst/>
              <a:latin typeface="+mn-lt"/>
              <a:ea typeface="+mn-ea"/>
              <a:cs typeface="+mn-cs"/>
            </a:rPr>
            <a:t>. Select </a:t>
          </a:r>
          <a:r>
            <a:rPr lang="en-SG" sz="1200" b="1">
              <a:solidFill>
                <a:schemeClr val="lt1"/>
              </a:solidFill>
              <a:effectLst/>
              <a:latin typeface="+mn-lt"/>
              <a:ea typeface="+mn-ea"/>
              <a:cs typeface="+mn-cs"/>
            </a:rPr>
            <a:t>Technical</a:t>
          </a:r>
          <a:r>
            <a:rPr lang="en-SG" sz="1200" b="1" baseline="0">
              <a:solidFill>
                <a:schemeClr val="lt1"/>
              </a:solidFill>
              <a:effectLst/>
              <a:latin typeface="+mn-lt"/>
              <a:ea typeface="+mn-ea"/>
              <a:cs typeface="+mn-cs"/>
            </a:rPr>
            <a:t> Skill Competency</a:t>
          </a:r>
          <a:r>
            <a:rPr lang="en-SG" sz="1200" b="1">
              <a:solidFill>
                <a:schemeClr val="lt1"/>
              </a:solidFill>
              <a:effectLst/>
              <a:latin typeface="+mn-lt"/>
              <a:ea typeface="+mn-ea"/>
              <a:cs typeface="+mn-cs"/>
            </a:rPr>
            <a:t> </a:t>
          </a:r>
          <a:r>
            <a:rPr lang="en-SG" sz="1200">
              <a:solidFill>
                <a:schemeClr val="lt1"/>
              </a:solidFill>
              <a:effectLst/>
              <a:latin typeface="+mn-lt"/>
              <a:ea typeface="+mn-ea"/>
              <a:cs typeface="+mn-cs"/>
            </a:rPr>
            <a:t>from the drop-down list as per input in ICMS.</a:t>
          </a:r>
        </a:p>
        <a:p>
          <a:pPr marL="0" marR="0" lvl="0" indent="0" algn="l" defTabSz="914400" rtl="0" eaLnBrk="1" fontAlgn="auto" latinLnBrk="0" hangingPunct="1">
            <a:lnSpc>
              <a:spcPct val="100000"/>
            </a:lnSpc>
            <a:spcBef>
              <a:spcPts val="0"/>
            </a:spcBef>
            <a:spcAft>
              <a:spcPts val="0"/>
            </a:spcAft>
            <a:buClrTx/>
            <a:buSzTx/>
            <a:buFontTx/>
            <a:buNone/>
            <a:tabLst/>
            <a:defRPr/>
          </a:pPr>
          <a:r>
            <a:rPr lang="en-SG" sz="1200">
              <a:solidFill>
                <a:schemeClr val="lt1"/>
              </a:solidFill>
              <a:effectLst/>
              <a:latin typeface="+mn-lt"/>
              <a:ea typeface="+mn-ea"/>
              <a:cs typeface="+mn-cs"/>
            </a:rPr>
            <a:t>*TSC</a:t>
          </a:r>
          <a:r>
            <a:rPr lang="en-SG" sz="1200" baseline="0">
              <a:solidFill>
                <a:schemeClr val="lt1"/>
              </a:solidFill>
              <a:effectLst/>
              <a:latin typeface="+mn-lt"/>
              <a:ea typeface="+mn-ea"/>
              <a:cs typeface="+mn-cs"/>
            </a:rPr>
            <a:t> Category and Description would be displayed and no input is required.</a:t>
          </a:r>
          <a:endParaRPr lang="en-SG" sz="1400">
            <a:effectLst/>
          </a:endParaRPr>
        </a:p>
        <a:p>
          <a:pPr marL="0" indent="0" algn="l" rtl="0" eaLnBrk="1" latinLnBrk="0" hangingPunct="1"/>
          <a:endParaRPr lang="en-SG" sz="1200">
            <a:solidFill>
              <a:schemeClr val="lt1"/>
            </a:solidFill>
            <a:effectLst/>
            <a:latin typeface="+mn-lt"/>
            <a:ea typeface="+mn-ea"/>
            <a:cs typeface="+mn-cs"/>
          </a:endParaRPr>
        </a:p>
      </xdr:txBody>
    </xdr:sp>
    <xdr:clientData/>
  </xdr:twoCellAnchor>
  <xdr:twoCellAnchor>
    <xdr:from>
      <xdr:col>0</xdr:col>
      <xdr:colOff>0</xdr:colOff>
      <xdr:row>51</xdr:row>
      <xdr:rowOff>35925</xdr:rowOff>
    </xdr:from>
    <xdr:to>
      <xdr:col>11</xdr:col>
      <xdr:colOff>869577</xdr:colOff>
      <xdr:row>53</xdr:row>
      <xdr:rowOff>180787</xdr:rowOff>
    </xdr:to>
    <xdr:sp macro="" textlink="">
      <xdr:nvSpPr>
        <xdr:cNvPr id="53" name="Rounded Rectangle 52"/>
        <xdr:cNvSpPr/>
      </xdr:nvSpPr>
      <xdr:spPr>
        <a:xfrm>
          <a:off x="0" y="11067204"/>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eaLnBrk="1" latinLnBrk="0" hangingPunct="1"/>
          <a:r>
            <a:rPr lang="en-SG" sz="1200">
              <a:solidFill>
                <a:schemeClr val="lt1"/>
              </a:solidFill>
              <a:effectLst/>
              <a:latin typeface="+mn-lt"/>
              <a:ea typeface="+mn-ea"/>
              <a:cs typeface="+mn-cs"/>
            </a:rPr>
            <a:t>Step 2 - Select Proficiency Level from the drop-down list as per input</a:t>
          </a:r>
          <a:r>
            <a:rPr lang="en-SG" sz="1200" baseline="0">
              <a:solidFill>
                <a:schemeClr val="lt1"/>
              </a:solidFill>
              <a:effectLst/>
              <a:latin typeface="+mn-lt"/>
              <a:ea typeface="+mn-ea"/>
              <a:cs typeface="+mn-cs"/>
            </a:rPr>
            <a:t> in ICMS</a:t>
          </a:r>
          <a:r>
            <a:rPr lang="en-SG" sz="1200">
              <a:solidFill>
                <a:schemeClr val="lt1"/>
              </a:solidFill>
              <a:effectLst/>
              <a:latin typeface="+mn-lt"/>
              <a:ea typeface="+mn-ea"/>
              <a:cs typeface="+mn-cs"/>
            </a:rPr>
            <a:t>.</a:t>
          </a:r>
        </a:p>
        <a:p>
          <a:pPr marL="0" indent="0" algn="l" rtl="0" eaLnBrk="1" latinLnBrk="0" hangingPunct="1"/>
          <a:r>
            <a:rPr lang="en-SG" sz="1200">
              <a:solidFill>
                <a:schemeClr val="lt1"/>
              </a:solidFill>
              <a:effectLst/>
              <a:latin typeface="+mn-lt"/>
              <a:ea typeface="+mn-ea"/>
              <a:cs typeface="+mn-cs"/>
            </a:rPr>
            <a:t>*Proficiency</a:t>
          </a:r>
          <a:r>
            <a:rPr lang="en-SG" sz="1200" baseline="0">
              <a:solidFill>
                <a:schemeClr val="lt1"/>
              </a:solidFill>
              <a:effectLst/>
              <a:latin typeface="+mn-lt"/>
              <a:ea typeface="+mn-ea"/>
              <a:cs typeface="+mn-cs"/>
            </a:rPr>
            <a:t> Level Description, Knowledge and Abilities would be displayed and no input is required.</a:t>
          </a:r>
          <a:endParaRPr lang="en-SG" sz="1200">
            <a:solidFill>
              <a:schemeClr val="lt1"/>
            </a:solidFill>
            <a:effectLst/>
            <a:latin typeface="+mn-lt"/>
            <a:ea typeface="+mn-ea"/>
            <a:cs typeface="+mn-cs"/>
          </a:endParaRPr>
        </a:p>
      </xdr:txBody>
    </xdr:sp>
    <xdr:clientData/>
  </xdr:twoCellAnchor>
  <xdr:twoCellAnchor>
    <xdr:from>
      <xdr:col>0</xdr:col>
      <xdr:colOff>24423</xdr:colOff>
      <xdr:row>55</xdr:row>
      <xdr:rowOff>118811</xdr:rowOff>
    </xdr:from>
    <xdr:to>
      <xdr:col>11</xdr:col>
      <xdr:colOff>894000</xdr:colOff>
      <xdr:row>58</xdr:row>
      <xdr:rowOff>79080</xdr:rowOff>
    </xdr:to>
    <xdr:sp macro="" textlink="">
      <xdr:nvSpPr>
        <xdr:cNvPr id="55" name="Rounded Rectangle 54"/>
        <xdr:cNvSpPr/>
      </xdr:nvSpPr>
      <xdr:spPr>
        <a:xfrm>
          <a:off x="24423" y="11888462"/>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200">
              <a:solidFill>
                <a:schemeClr val="lt1"/>
              </a:solidFill>
              <a:effectLst/>
              <a:latin typeface="+mn-lt"/>
              <a:ea typeface="+mn-ea"/>
              <a:cs typeface="+mn-cs"/>
            </a:rPr>
            <a:t>* For steps</a:t>
          </a:r>
          <a:r>
            <a:rPr lang="en-US" sz="1200" baseline="0">
              <a:solidFill>
                <a:schemeClr val="lt1"/>
              </a:solidFill>
              <a:effectLst/>
              <a:latin typeface="+mn-lt"/>
              <a:ea typeface="+mn-ea"/>
              <a:cs typeface="+mn-cs"/>
            </a:rPr>
            <a:t> 3,4, and 5 </a:t>
          </a:r>
          <a:r>
            <a:rPr lang="en-US" sz="1200">
              <a:solidFill>
                <a:schemeClr val="lt1"/>
              </a:solidFill>
              <a:effectLst/>
              <a:latin typeface="+mn-lt"/>
              <a:ea typeface="+mn-ea"/>
              <a:cs typeface="+mn-cs"/>
            </a:rPr>
            <a:t>,</a:t>
          </a:r>
          <a:r>
            <a:rPr lang="en-US" sz="1200" baseline="0">
              <a:solidFill>
                <a:schemeClr val="lt1"/>
              </a:solidFill>
              <a:effectLst/>
              <a:latin typeface="+mn-lt"/>
              <a:ea typeface="+mn-ea"/>
              <a:cs typeface="+mn-cs"/>
            </a:rPr>
            <a:t> you may </a:t>
          </a:r>
          <a:r>
            <a:rPr lang="en-US" sz="1200">
              <a:solidFill>
                <a:schemeClr val="lt1"/>
              </a:solidFill>
              <a:effectLst/>
              <a:latin typeface="+mn-lt"/>
              <a:ea typeface="+mn-ea"/>
              <a:cs typeface="+mn-cs"/>
            </a:rPr>
            <a:t>insert bullet points by clicking Insert tab &gt; Symbol &gt; Under Subset, select General Punctuation &gt; Choose Bullet point and Click Insert and Close.</a:t>
          </a:r>
          <a:r>
            <a:rPr lang="en-US" sz="1200" baseline="0">
              <a:solidFill>
                <a:schemeClr val="lt1"/>
              </a:solidFill>
              <a:effectLst/>
              <a:latin typeface="+mn-lt"/>
              <a:ea typeface="+mn-ea"/>
              <a:cs typeface="+mn-cs"/>
            </a:rPr>
            <a:t> This is to </a:t>
          </a:r>
          <a:r>
            <a:rPr lang="en-US" sz="1200">
              <a:solidFill>
                <a:schemeClr val="lt1"/>
              </a:solidFill>
              <a:effectLst/>
              <a:latin typeface="+mn-lt"/>
              <a:ea typeface="+mn-ea"/>
              <a:cs typeface="+mn-cs"/>
            </a:rPr>
            <a:t>map Course / Certification Outcomes to Course Materials. </a:t>
          </a:r>
          <a:endParaRPr lang="en-SG" sz="1200">
            <a:effectLst/>
          </a:endParaRPr>
        </a:p>
        <a:p>
          <a:pPr marL="0" indent="0" algn="l" rtl="0" eaLnBrk="1" latinLnBrk="0" hangingPunct="1"/>
          <a:endParaRPr lang="en-SG" sz="1200">
            <a:solidFill>
              <a:schemeClr val="lt1"/>
            </a:solidFill>
            <a:effectLst/>
            <a:latin typeface="+mn-lt"/>
            <a:ea typeface="+mn-ea"/>
            <a:cs typeface="+mn-cs"/>
          </a:endParaRPr>
        </a:p>
      </xdr:txBody>
    </xdr:sp>
    <xdr:clientData/>
  </xdr:twoCellAnchor>
  <xdr:twoCellAnchor>
    <xdr:from>
      <xdr:col>0</xdr:col>
      <xdr:colOff>0</xdr:colOff>
      <xdr:row>60</xdr:row>
      <xdr:rowOff>15968</xdr:rowOff>
    </xdr:from>
    <xdr:to>
      <xdr:col>11</xdr:col>
      <xdr:colOff>869577</xdr:colOff>
      <xdr:row>62</xdr:row>
      <xdr:rowOff>160830</xdr:rowOff>
    </xdr:to>
    <xdr:sp macro="" textlink="">
      <xdr:nvSpPr>
        <xdr:cNvPr id="56" name="Rounded Rectangle 55"/>
        <xdr:cNvSpPr/>
      </xdr:nvSpPr>
      <xdr:spPr>
        <a:xfrm>
          <a:off x="0" y="12708584"/>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SG" sz="1200" baseline="0">
              <a:solidFill>
                <a:schemeClr val="lt1"/>
              </a:solidFill>
              <a:effectLst/>
              <a:latin typeface="+mn-lt"/>
              <a:ea typeface="+mn-ea"/>
              <a:cs typeface="+mn-cs"/>
            </a:rPr>
            <a:t>Step 3 - </a:t>
          </a:r>
          <a:r>
            <a:rPr lang="en-US" sz="1200" baseline="0">
              <a:solidFill>
                <a:schemeClr val="lt1"/>
              </a:solidFill>
              <a:effectLst/>
              <a:latin typeface="+mn-lt"/>
              <a:ea typeface="+mn-ea"/>
              <a:cs typeface="+mn-cs"/>
            </a:rPr>
            <a:t>For Course / Certification Outcomes, fill in details as per input in ICMS.</a:t>
          </a:r>
          <a:endParaRPr lang="en-SG" sz="1200" baseline="0">
            <a:solidFill>
              <a:schemeClr val="lt1"/>
            </a:solidFill>
            <a:effectLst/>
            <a:latin typeface="+mn-lt"/>
            <a:ea typeface="+mn-ea"/>
            <a:cs typeface="+mn-cs"/>
          </a:endParaRPr>
        </a:p>
        <a:p>
          <a:pPr rtl="0" eaLnBrk="1" latinLnBrk="0" hangingPunct="1"/>
          <a:endParaRPr lang="en-SG" sz="1200" baseline="0">
            <a:solidFill>
              <a:schemeClr val="lt1"/>
            </a:solidFill>
            <a:effectLst/>
            <a:latin typeface="+mn-lt"/>
            <a:ea typeface="+mn-ea"/>
            <a:cs typeface="+mn-cs"/>
          </a:endParaRPr>
        </a:p>
      </xdr:txBody>
    </xdr:sp>
    <xdr:clientData/>
  </xdr:twoCellAnchor>
  <xdr:twoCellAnchor>
    <xdr:from>
      <xdr:col>0</xdr:col>
      <xdr:colOff>17692</xdr:colOff>
      <xdr:row>64</xdr:row>
      <xdr:rowOff>85197</xdr:rowOff>
    </xdr:from>
    <xdr:to>
      <xdr:col>11</xdr:col>
      <xdr:colOff>887269</xdr:colOff>
      <xdr:row>67</xdr:row>
      <xdr:rowOff>45466</xdr:rowOff>
    </xdr:to>
    <xdr:sp macro="" textlink="">
      <xdr:nvSpPr>
        <xdr:cNvPr id="57" name="Rounded Rectangle 56"/>
        <xdr:cNvSpPr/>
      </xdr:nvSpPr>
      <xdr:spPr>
        <a:xfrm>
          <a:off x="17692" y="13516185"/>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aseline="0">
              <a:solidFill>
                <a:schemeClr val="lt1"/>
              </a:solidFill>
              <a:effectLst/>
              <a:latin typeface="+mn-lt"/>
              <a:ea typeface="+mn-ea"/>
              <a:cs typeface="+mn-cs"/>
            </a:rPr>
            <a:t>Step 4 - List down Course Topics under "Reference to Course Materials</a:t>
          </a:r>
          <a:r>
            <a:rPr lang="en-US" sz="1100">
              <a:solidFill>
                <a:schemeClr val="lt1"/>
              </a:solidFill>
              <a:effectLst/>
              <a:latin typeface="+mn-lt"/>
              <a:ea typeface="+mn-ea"/>
              <a:cs typeface="+mn-cs"/>
            </a:rPr>
            <a:t>".</a:t>
          </a:r>
          <a:endParaRPr lang="en-SG" sz="1200">
            <a:effectLst/>
          </a:endParaRPr>
        </a:p>
        <a:p>
          <a:pPr rtl="0" eaLnBrk="1" latinLnBrk="0" hangingPunct="1"/>
          <a:endParaRPr lang="en-SG" sz="1200">
            <a:effectLst/>
          </a:endParaRPr>
        </a:p>
      </xdr:txBody>
    </xdr:sp>
    <xdr:clientData/>
  </xdr:twoCellAnchor>
  <xdr:twoCellAnchor>
    <xdr:from>
      <xdr:col>0</xdr:col>
      <xdr:colOff>9656</xdr:colOff>
      <xdr:row>68</xdr:row>
      <xdr:rowOff>175655</xdr:rowOff>
    </xdr:from>
    <xdr:to>
      <xdr:col>11</xdr:col>
      <xdr:colOff>879233</xdr:colOff>
      <xdr:row>71</xdr:row>
      <xdr:rowOff>135923</xdr:rowOff>
    </xdr:to>
    <xdr:sp macro="" textlink="">
      <xdr:nvSpPr>
        <xdr:cNvPr id="58" name="Rounded Rectangle 57"/>
        <xdr:cNvSpPr/>
      </xdr:nvSpPr>
      <xdr:spPr>
        <a:xfrm>
          <a:off x="9656" y="14345015"/>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SG" sz="1200" baseline="0">
              <a:solidFill>
                <a:schemeClr val="lt1"/>
              </a:solidFill>
              <a:effectLst/>
              <a:latin typeface="+mn-lt"/>
              <a:ea typeface="+mn-ea"/>
              <a:cs typeface="+mn-cs"/>
            </a:rPr>
            <a:t>Step 5 - Indicate remarks, if any</a:t>
          </a:r>
          <a:r>
            <a:rPr lang="en-SG" sz="1200" baseline="0">
              <a:effectLst/>
            </a:rPr>
            <a:t>.</a:t>
          </a:r>
          <a:endParaRPr lang="en-SG" sz="1200">
            <a:effectLst/>
          </a:endParaRPr>
        </a:p>
      </xdr:txBody>
    </xdr:sp>
    <xdr:clientData/>
  </xdr:twoCellAnchor>
  <xdr:twoCellAnchor>
    <xdr:from>
      <xdr:col>0</xdr:col>
      <xdr:colOff>0</xdr:colOff>
      <xdr:row>73</xdr:row>
      <xdr:rowOff>44232</xdr:rowOff>
    </xdr:from>
    <xdr:to>
      <xdr:col>11</xdr:col>
      <xdr:colOff>869577</xdr:colOff>
      <xdr:row>76</xdr:row>
      <xdr:rowOff>19269</xdr:rowOff>
    </xdr:to>
    <xdr:sp macro="" textlink="">
      <xdr:nvSpPr>
        <xdr:cNvPr id="61" name="Rounded Rectangle 60"/>
        <xdr:cNvSpPr/>
      </xdr:nvSpPr>
      <xdr:spPr>
        <a:xfrm>
          <a:off x="0" y="15136558"/>
          <a:ext cx="8541263" cy="51404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endParaRPr lang="en-SG" sz="12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SG" sz="1200">
              <a:effectLst/>
            </a:rPr>
            <a:t>Step 6 - To</a:t>
          </a:r>
          <a:r>
            <a:rPr lang="en-SG" sz="1200" baseline="0">
              <a:effectLst/>
            </a:rPr>
            <a:t> insert more rows, highlight the corresponding row you wish to add, right click &gt; Insert. A row is newly added.</a:t>
          </a:r>
          <a:endParaRPr lang="en-SG" sz="1200">
            <a:effectLst/>
          </a:endParaRPr>
        </a:p>
        <a:p>
          <a:pPr rtl="0" eaLnBrk="1" latinLnBrk="0" hangingPunct="1"/>
          <a:r>
            <a:rPr lang="en-SG" sz="1200" baseline="0">
              <a:effectLst/>
            </a:rPr>
            <a:t> </a:t>
          </a:r>
          <a:endParaRPr lang="en-SG" sz="1200">
            <a:effectLst/>
          </a:endParaRPr>
        </a:p>
      </xdr:txBody>
    </xdr:sp>
    <xdr:clientData/>
  </xdr:twoCellAnchor>
  <xdr:twoCellAnchor>
    <xdr:from>
      <xdr:col>6</xdr:col>
      <xdr:colOff>499530</xdr:colOff>
      <xdr:row>36</xdr:row>
      <xdr:rowOff>126463</xdr:rowOff>
    </xdr:from>
    <xdr:to>
      <xdr:col>6</xdr:col>
      <xdr:colOff>499530</xdr:colOff>
      <xdr:row>38</xdr:row>
      <xdr:rowOff>16397</xdr:rowOff>
    </xdr:to>
    <xdr:cxnSp macro="">
      <xdr:nvCxnSpPr>
        <xdr:cNvPr id="67" name="Straight Arrow Connector 66"/>
        <xdr:cNvCxnSpPr/>
      </xdr:nvCxnSpPr>
      <xdr:spPr>
        <a:xfrm>
          <a:off x="4302146" y="8388847"/>
          <a:ext cx="0" cy="2591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463249</xdr:colOff>
      <xdr:row>76</xdr:row>
      <xdr:rowOff>28275</xdr:rowOff>
    </xdr:from>
    <xdr:to>
      <xdr:col>6</xdr:col>
      <xdr:colOff>463249</xdr:colOff>
      <xdr:row>77</xdr:row>
      <xdr:rowOff>101824</xdr:rowOff>
    </xdr:to>
    <xdr:cxnSp macro="">
      <xdr:nvCxnSpPr>
        <xdr:cNvPr id="78" name="Straight Arrow Connector 77"/>
        <xdr:cNvCxnSpPr/>
      </xdr:nvCxnSpPr>
      <xdr:spPr>
        <a:xfrm>
          <a:off x="4265865" y="15659612"/>
          <a:ext cx="0" cy="258142"/>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27</xdr:row>
      <xdr:rowOff>284936</xdr:rowOff>
    </xdr:from>
    <xdr:to>
      <xdr:col>6</xdr:col>
      <xdr:colOff>795867</xdr:colOff>
      <xdr:row>29</xdr:row>
      <xdr:rowOff>76200</xdr:rowOff>
    </xdr:to>
    <xdr:sp macro="" textlink="">
      <xdr:nvSpPr>
        <xdr:cNvPr id="80" name="TextBox 79"/>
        <xdr:cNvSpPr txBox="1"/>
      </xdr:nvSpPr>
      <xdr:spPr>
        <a:xfrm>
          <a:off x="0" y="5978165"/>
          <a:ext cx="4807253" cy="411749"/>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800" b="1">
              <a:solidFill>
                <a:schemeClr val="bg1"/>
              </a:solidFill>
            </a:rPr>
            <a:t>Step-by-Step guide for "For TP Input" sheet :</a:t>
          </a:r>
        </a:p>
      </xdr:txBody>
    </xdr:sp>
    <xdr:clientData/>
  </xdr:twoCellAnchor>
  <xdr:twoCellAnchor>
    <xdr:from>
      <xdr:col>0</xdr:col>
      <xdr:colOff>0</xdr:colOff>
      <xdr:row>29</xdr:row>
      <xdr:rowOff>116166</xdr:rowOff>
    </xdr:from>
    <xdr:to>
      <xdr:col>12</xdr:col>
      <xdr:colOff>22678</xdr:colOff>
      <xdr:row>33</xdr:row>
      <xdr:rowOff>170962</xdr:rowOff>
    </xdr:to>
    <xdr:sp macro="" textlink="">
      <xdr:nvSpPr>
        <xdr:cNvPr id="81" name="TextBox 80"/>
        <xdr:cNvSpPr txBox="1"/>
      </xdr:nvSpPr>
      <xdr:spPr>
        <a:xfrm>
          <a:off x="0" y="6429880"/>
          <a:ext cx="9041492" cy="773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400" b="1">
            <a:solidFill>
              <a:schemeClr val="dk1"/>
            </a:solidFill>
            <a:effectLst/>
            <a:latin typeface="+mn-lt"/>
            <a:ea typeface="+mn-ea"/>
            <a:cs typeface="+mn-cs"/>
          </a:endParaRPr>
        </a:p>
      </xdr:txBody>
    </xdr:sp>
    <xdr:clientData/>
  </xdr:twoCellAnchor>
  <xdr:twoCellAnchor>
    <xdr:from>
      <xdr:col>0</xdr:col>
      <xdr:colOff>0</xdr:colOff>
      <xdr:row>11</xdr:row>
      <xdr:rowOff>97693</xdr:rowOff>
    </xdr:from>
    <xdr:to>
      <xdr:col>11</xdr:col>
      <xdr:colOff>944359</xdr:colOff>
      <xdr:row>21</xdr:row>
      <xdr:rowOff>204107</xdr:rowOff>
    </xdr:to>
    <xdr:graphicFrame macro="">
      <xdr:nvGraphicFramePr>
        <xdr:cNvPr id="82" name="Diagram 8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52335</xdr:colOff>
      <xdr:row>10</xdr:row>
      <xdr:rowOff>82759</xdr:rowOff>
    </xdr:from>
    <xdr:to>
      <xdr:col>9</xdr:col>
      <xdr:colOff>286680</xdr:colOff>
      <xdr:row>13</xdr:row>
      <xdr:rowOff>93039</xdr:rowOff>
    </xdr:to>
    <xdr:sp macro="" textlink="">
      <xdr:nvSpPr>
        <xdr:cNvPr id="83" name="Title 3">
          <a:extLst>
            <a:ext uri="{FF2B5EF4-FFF2-40B4-BE49-F238E27FC236}">
              <a16:creationId xmlns:a16="http://schemas.microsoft.com/office/drawing/2014/main" id="{3FFE7A79-ACAD-45EF-AA3F-43D0D2011883}"/>
            </a:ext>
          </a:extLst>
        </xdr:cNvPr>
        <xdr:cNvSpPr>
          <a:spLocks noGrp="1"/>
        </xdr:cNvSpPr>
      </xdr:nvSpPr>
      <xdr:spPr>
        <a:xfrm>
          <a:off x="52335" y="1965988"/>
          <a:ext cx="6983488" cy="565451"/>
        </a:xfrm>
        <a:prstGeom prst="rect">
          <a:avLst/>
        </a:prstGeom>
      </xdr:spPr>
      <xdr:txBody>
        <a:bodyPr vert="horz" wrap="square" lIns="0" tIns="0" rIns="0" bIns="0" rtlCol="0" anchor="t" anchorCtr="0">
          <a:noAutofit/>
        </a:bodyPr>
        <a:lstStyle>
          <a:lvl1pPr algn="l" defTabSz="457200" rtl="0" eaLnBrk="1" latinLnBrk="0" hangingPunct="1">
            <a:spcBef>
              <a:spcPct val="0"/>
            </a:spcBef>
            <a:buNone/>
            <a:defRPr sz="2800" b="1" i="0" u="none" kern="1200" cap="all">
              <a:solidFill>
                <a:srgbClr val="515151"/>
              </a:solidFill>
              <a:latin typeface="Arial" charset="0"/>
              <a:ea typeface="Arial" charset="0"/>
              <a:cs typeface="Arial" charset="0"/>
            </a:defRPr>
          </a:lvl1pPr>
        </a:lstStyle>
        <a:p>
          <a:pPr algn="l"/>
          <a:r>
            <a:rPr lang="en-GB" sz="1800"/>
            <a:t/>
          </a:r>
          <a:br>
            <a:rPr lang="en-GB" sz="1800"/>
          </a:br>
          <a:r>
            <a:rPr lang="en-GB" sz="2000">
              <a:solidFill>
                <a:schemeClr val="tx1">
                  <a:lumMod val="75000"/>
                  <a:lumOff val="25000"/>
                </a:schemeClr>
              </a:solidFill>
            </a:rPr>
            <a:t>CITREP+ WORKFLOW PROCESS</a:t>
          </a:r>
        </a:p>
      </xdr:txBody>
    </xdr:sp>
    <xdr:clientData/>
  </xdr:twoCellAnchor>
  <xdr:twoCellAnchor>
    <xdr:from>
      <xdr:col>0</xdr:col>
      <xdr:colOff>112043</xdr:colOff>
      <xdr:row>13</xdr:row>
      <xdr:rowOff>135467</xdr:rowOff>
    </xdr:from>
    <xdr:to>
      <xdr:col>4</xdr:col>
      <xdr:colOff>84666</xdr:colOff>
      <xdr:row>19</xdr:row>
      <xdr:rowOff>67732</xdr:rowOff>
    </xdr:to>
    <xdr:sp macro="" textlink="">
      <xdr:nvSpPr>
        <xdr:cNvPr id="84" name="Rectangle 83"/>
        <xdr:cNvSpPr/>
      </xdr:nvSpPr>
      <xdr:spPr>
        <a:xfrm>
          <a:off x="112043" y="2573867"/>
          <a:ext cx="2677723" cy="120589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solidFill>
              <a:srgbClr val="FF0000"/>
            </a:solidFill>
          </a:endParaRPr>
        </a:p>
      </xdr:txBody>
    </xdr:sp>
    <xdr:clientData/>
  </xdr:twoCellAnchor>
  <xdr:twoCellAnchor>
    <xdr:from>
      <xdr:col>0</xdr:col>
      <xdr:colOff>0</xdr:colOff>
      <xdr:row>22</xdr:row>
      <xdr:rowOff>75595</xdr:rowOff>
    </xdr:from>
    <xdr:to>
      <xdr:col>3</xdr:col>
      <xdr:colOff>370416</xdr:colOff>
      <xdr:row>23</xdr:row>
      <xdr:rowOff>272143</xdr:rowOff>
    </xdr:to>
    <xdr:sp macro="" textlink="">
      <xdr:nvSpPr>
        <xdr:cNvPr id="85" name="Rounded Rectangle 84"/>
        <xdr:cNvSpPr/>
      </xdr:nvSpPr>
      <xdr:spPr>
        <a:xfrm>
          <a:off x="0" y="4424438"/>
          <a:ext cx="2422373" cy="408819"/>
        </a:xfrm>
        <a:prstGeom prst="round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SG" sz="1400" b="1">
              <a:solidFill>
                <a:schemeClr val="bg1"/>
              </a:solidFill>
            </a:rPr>
            <a:t>SF for ICT Course Mapping</a:t>
          </a:r>
        </a:p>
      </xdr:txBody>
    </xdr:sp>
    <xdr:clientData/>
  </xdr:twoCellAnchor>
  <xdr:twoCellAnchor>
    <xdr:from>
      <xdr:col>6</xdr:col>
      <xdr:colOff>504853</xdr:colOff>
      <xdr:row>41</xdr:row>
      <xdr:rowOff>31654</xdr:rowOff>
    </xdr:from>
    <xdr:to>
      <xdr:col>6</xdr:col>
      <xdr:colOff>504853</xdr:colOff>
      <xdr:row>42</xdr:row>
      <xdr:rowOff>106181</xdr:rowOff>
    </xdr:to>
    <xdr:cxnSp macro="">
      <xdr:nvCxnSpPr>
        <xdr:cNvPr id="86" name="Straight Arrow Connector 85"/>
        <xdr:cNvCxnSpPr/>
      </xdr:nvCxnSpPr>
      <xdr:spPr>
        <a:xfrm>
          <a:off x="4307469" y="9217003"/>
          <a:ext cx="0" cy="2591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495189</xdr:colOff>
      <xdr:row>45</xdr:row>
      <xdr:rowOff>67050</xdr:rowOff>
    </xdr:from>
    <xdr:to>
      <xdr:col>6</xdr:col>
      <xdr:colOff>495189</xdr:colOff>
      <xdr:row>46</xdr:row>
      <xdr:rowOff>141577</xdr:rowOff>
    </xdr:to>
    <xdr:cxnSp macro="">
      <xdr:nvCxnSpPr>
        <xdr:cNvPr id="87" name="Straight Arrow Connector 86"/>
        <xdr:cNvCxnSpPr/>
      </xdr:nvCxnSpPr>
      <xdr:spPr>
        <a:xfrm>
          <a:off x="4297805" y="9990771"/>
          <a:ext cx="0" cy="2591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479658</xdr:colOff>
      <xdr:row>49</xdr:row>
      <xdr:rowOff>109831</xdr:rowOff>
    </xdr:from>
    <xdr:to>
      <xdr:col>6</xdr:col>
      <xdr:colOff>479658</xdr:colOff>
      <xdr:row>50</xdr:row>
      <xdr:rowOff>184358</xdr:rowOff>
    </xdr:to>
    <xdr:cxnSp macro="">
      <xdr:nvCxnSpPr>
        <xdr:cNvPr id="88" name="Straight Arrow Connector 87"/>
        <xdr:cNvCxnSpPr/>
      </xdr:nvCxnSpPr>
      <xdr:spPr>
        <a:xfrm>
          <a:off x="4282274" y="10771924"/>
          <a:ext cx="0" cy="2591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464883</xdr:colOff>
      <xdr:row>54</xdr:row>
      <xdr:rowOff>10806</xdr:rowOff>
    </xdr:from>
    <xdr:to>
      <xdr:col>6</xdr:col>
      <xdr:colOff>464883</xdr:colOff>
      <xdr:row>55</xdr:row>
      <xdr:rowOff>85333</xdr:rowOff>
    </xdr:to>
    <xdr:cxnSp macro="">
      <xdr:nvCxnSpPr>
        <xdr:cNvPr id="89" name="Straight Arrow Connector 88"/>
        <xdr:cNvCxnSpPr/>
      </xdr:nvCxnSpPr>
      <xdr:spPr>
        <a:xfrm>
          <a:off x="4267499" y="11595864"/>
          <a:ext cx="0" cy="2591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470745</xdr:colOff>
      <xdr:row>58</xdr:row>
      <xdr:rowOff>120417</xdr:rowOff>
    </xdr:from>
    <xdr:to>
      <xdr:col>6</xdr:col>
      <xdr:colOff>470745</xdr:colOff>
      <xdr:row>60</xdr:row>
      <xdr:rowOff>13002</xdr:rowOff>
    </xdr:to>
    <xdr:cxnSp macro="">
      <xdr:nvCxnSpPr>
        <xdr:cNvPr id="90" name="Straight Arrow Connector 89"/>
        <xdr:cNvCxnSpPr/>
      </xdr:nvCxnSpPr>
      <xdr:spPr>
        <a:xfrm>
          <a:off x="4273361" y="12443847"/>
          <a:ext cx="0" cy="26177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452934</xdr:colOff>
      <xdr:row>67</xdr:row>
      <xdr:rowOff>65120</xdr:rowOff>
    </xdr:from>
    <xdr:to>
      <xdr:col>6</xdr:col>
      <xdr:colOff>452934</xdr:colOff>
      <xdr:row>68</xdr:row>
      <xdr:rowOff>142298</xdr:rowOff>
    </xdr:to>
    <xdr:cxnSp macro="">
      <xdr:nvCxnSpPr>
        <xdr:cNvPr id="91" name="Straight Arrow Connector 90"/>
        <xdr:cNvCxnSpPr/>
      </xdr:nvCxnSpPr>
      <xdr:spPr>
        <a:xfrm>
          <a:off x="4255550" y="14049887"/>
          <a:ext cx="0" cy="26177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469981</xdr:colOff>
      <xdr:row>62</xdr:row>
      <xdr:rowOff>180994</xdr:rowOff>
    </xdr:from>
    <xdr:to>
      <xdr:col>6</xdr:col>
      <xdr:colOff>469981</xdr:colOff>
      <xdr:row>64</xdr:row>
      <xdr:rowOff>73579</xdr:rowOff>
    </xdr:to>
    <xdr:cxnSp macro="">
      <xdr:nvCxnSpPr>
        <xdr:cNvPr id="92" name="Straight Arrow Connector 91"/>
        <xdr:cNvCxnSpPr/>
      </xdr:nvCxnSpPr>
      <xdr:spPr>
        <a:xfrm>
          <a:off x="4272597" y="13242796"/>
          <a:ext cx="0" cy="26177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466180</xdr:colOff>
      <xdr:row>71</xdr:row>
      <xdr:rowOff>155989</xdr:rowOff>
    </xdr:from>
    <xdr:to>
      <xdr:col>6</xdr:col>
      <xdr:colOff>466180</xdr:colOff>
      <xdr:row>73</xdr:row>
      <xdr:rowOff>47437</xdr:rowOff>
    </xdr:to>
    <xdr:cxnSp macro="">
      <xdr:nvCxnSpPr>
        <xdr:cNvPr id="93" name="Straight Arrow Connector 92"/>
        <xdr:cNvCxnSpPr/>
      </xdr:nvCxnSpPr>
      <xdr:spPr>
        <a:xfrm>
          <a:off x="4268796" y="14879129"/>
          <a:ext cx="0" cy="260634"/>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24</xdr:row>
      <xdr:rowOff>44608</xdr:rowOff>
    </xdr:from>
    <xdr:to>
      <xdr:col>11</xdr:col>
      <xdr:colOff>919936</xdr:colOff>
      <xdr:row>27</xdr:row>
      <xdr:rowOff>122116</xdr:rowOff>
    </xdr:to>
    <xdr:sp macro="" textlink="">
      <xdr:nvSpPr>
        <xdr:cNvPr id="95" name="TextBox 94"/>
        <xdr:cNvSpPr txBox="1"/>
      </xdr:nvSpPr>
      <xdr:spPr>
        <a:xfrm>
          <a:off x="0" y="5286244"/>
          <a:ext cx="8586118" cy="9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600" b="1"/>
            <a:t>Course</a:t>
          </a:r>
          <a:r>
            <a:rPr lang="en-SG" sz="1600" b="1" baseline="0"/>
            <a:t> Provider to fill in </a:t>
          </a:r>
          <a:r>
            <a:rPr lang="en-SG" sz="1600" b="1" baseline="0">
              <a:solidFill>
                <a:srgbClr val="FF0000"/>
              </a:solidFill>
            </a:rPr>
            <a:t>"(A) For TP Input" sheet </a:t>
          </a:r>
          <a:r>
            <a:rPr lang="en-SG" sz="1600" b="1" baseline="0"/>
            <a:t>for submission. </a:t>
          </a:r>
          <a:endParaRPr lang="en-SG" sz="1600" b="1"/>
        </a:p>
      </xdr:txBody>
    </xdr:sp>
    <xdr:clientData/>
  </xdr:twoCellAnchor>
  <xdr:twoCellAnchor>
    <xdr:from>
      <xdr:col>0</xdr:col>
      <xdr:colOff>0</xdr:colOff>
      <xdr:row>77</xdr:row>
      <xdr:rowOff>127530</xdr:rowOff>
    </xdr:from>
    <xdr:to>
      <xdr:col>11</xdr:col>
      <xdr:colOff>869577</xdr:colOff>
      <xdr:row>81</xdr:row>
      <xdr:rowOff>73150</xdr:rowOff>
    </xdr:to>
    <xdr:sp macro="" textlink="">
      <xdr:nvSpPr>
        <xdr:cNvPr id="97" name="Rounded Rectangle 96"/>
        <xdr:cNvSpPr/>
      </xdr:nvSpPr>
      <xdr:spPr>
        <a:xfrm>
          <a:off x="0" y="15943460"/>
          <a:ext cx="8541263" cy="683992"/>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SG" sz="1600" b="1">
              <a:solidFill>
                <a:schemeClr val="lt1"/>
              </a:solidFill>
              <a:effectLst/>
              <a:latin typeface="+mn-lt"/>
              <a:ea typeface="+mn-ea"/>
              <a:cs typeface="+mn-cs"/>
            </a:rPr>
            <a:t>Step</a:t>
          </a:r>
          <a:r>
            <a:rPr lang="en-SG" sz="1600" b="1" baseline="0">
              <a:solidFill>
                <a:schemeClr val="lt1"/>
              </a:solidFill>
              <a:effectLst/>
              <a:latin typeface="+mn-lt"/>
              <a:ea typeface="+mn-ea"/>
              <a:cs typeface="+mn-cs"/>
            </a:rPr>
            <a:t> 7 - After completing the Excel, save the file as "Excel workbook" (xlsx) format instead of "Excel Macro-Enabled workbook".</a:t>
          </a:r>
          <a:endParaRPr lang="en-SG" sz="1600" b="1">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SG" sz="1200">
            <a:effectLst/>
          </a:endParaRPr>
        </a:p>
        <a:p>
          <a:pPr rtl="0" eaLnBrk="1" latinLnBrk="0" hangingPunct="1"/>
          <a:endParaRPr lang="en-SG" sz="1200">
            <a:effectLst/>
          </a:endParaRPr>
        </a:p>
      </xdr:txBody>
    </xdr:sp>
    <xdr:clientData/>
  </xdr:twoCellAnchor>
  <xdr:twoCellAnchor>
    <xdr:from>
      <xdr:col>13</xdr:col>
      <xdr:colOff>1</xdr:colOff>
      <xdr:row>14</xdr:row>
      <xdr:rowOff>119633</xdr:rowOff>
    </xdr:from>
    <xdr:to>
      <xdr:col>16</xdr:col>
      <xdr:colOff>459481</xdr:colOff>
      <xdr:row>17</xdr:row>
      <xdr:rowOff>98962</xdr:rowOff>
    </xdr:to>
    <xdr:sp macro="" textlink="">
      <xdr:nvSpPr>
        <xdr:cNvPr id="41" name="Rounded Rectangle 40"/>
        <xdr:cNvSpPr/>
      </xdr:nvSpPr>
      <xdr:spPr>
        <a:xfrm>
          <a:off x="9668494" y="2742100"/>
          <a:ext cx="2418909" cy="602784"/>
        </a:xfrm>
        <a:prstGeom prst="round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SG" sz="1400" b="1">
              <a:solidFill>
                <a:schemeClr val="bg1"/>
              </a:solidFill>
            </a:rPr>
            <a:t>IMTalent Portal Course Listing</a:t>
          </a:r>
        </a:p>
      </xdr:txBody>
    </xdr:sp>
    <xdr:clientData/>
  </xdr:twoCellAnchor>
  <xdr:twoCellAnchor>
    <xdr:from>
      <xdr:col>13</xdr:col>
      <xdr:colOff>9897</xdr:colOff>
      <xdr:row>17</xdr:row>
      <xdr:rowOff>101187</xdr:rowOff>
    </xdr:from>
    <xdr:to>
      <xdr:col>26</xdr:col>
      <xdr:colOff>549508</xdr:colOff>
      <xdr:row>44</xdr:row>
      <xdr:rowOff>59377</xdr:rowOff>
    </xdr:to>
    <xdr:sp macro="" textlink="">
      <xdr:nvSpPr>
        <xdr:cNvPr id="42" name="Rectangle 41"/>
        <xdr:cNvSpPr/>
      </xdr:nvSpPr>
      <xdr:spPr>
        <a:xfrm>
          <a:off x="9678390" y="3347109"/>
          <a:ext cx="9030469" cy="5866164"/>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13</xdr:col>
      <xdr:colOff>19792</xdr:colOff>
      <xdr:row>17</xdr:row>
      <xdr:rowOff>118829</xdr:rowOff>
    </xdr:from>
    <xdr:to>
      <xdr:col>26</xdr:col>
      <xdr:colOff>504299</xdr:colOff>
      <xdr:row>19</xdr:row>
      <xdr:rowOff>178130</xdr:rowOff>
    </xdr:to>
    <xdr:sp macro="" textlink="">
      <xdr:nvSpPr>
        <xdr:cNvPr id="44" name="TextBox 43"/>
        <xdr:cNvSpPr txBox="1"/>
      </xdr:nvSpPr>
      <xdr:spPr>
        <a:xfrm>
          <a:off x="9688285" y="3364751"/>
          <a:ext cx="8975365" cy="474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600" b="1"/>
            <a:t>Course</a:t>
          </a:r>
          <a:r>
            <a:rPr lang="en-SG" sz="1600" b="1" baseline="0"/>
            <a:t> Provider to fill in </a:t>
          </a:r>
          <a:r>
            <a:rPr lang="en-SG" sz="1600" b="1" baseline="0">
              <a:solidFill>
                <a:srgbClr val="FF0000"/>
              </a:solidFill>
            </a:rPr>
            <a:t>"(B) For TP Input on IMTalent" sheet </a:t>
          </a:r>
          <a:r>
            <a:rPr lang="en-SG" sz="1600" b="1" baseline="0"/>
            <a:t>for submission. </a:t>
          </a:r>
          <a:endParaRPr lang="en-SG" sz="1600" b="1"/>
        </a:p>
      </xdr:txBody>
    </xdr:sp>
    <xdr:clientData/>
  </xdr:twoCellAnchor>
  <xdr:twoCellAnchor>
    <xdr:from>
      <xdr:col>13</xdr:col>
      <xdr:colOff>0</xdr:colOff>
      <xdr:row>19</xdr:row>
      <xdr:rowOff>7309</xdr:rowOff>
    </xdr:from>
    <xdr:to>
      <xdr:col>26</xdr:col>
      <xdr:colOff>547171</xdr:colOff>
      <xdr:row>22</xdr:row>
      <xdr:rowOff>151168</xdr:rowOff>
    </xdr:to>
    <xdr:sp macro="" textlink="">
      <xdr:nvSpPr>
        <xdr:cNvPr id="45" name="TextBox 44"/>
        <xdr:cNvSpPr txBox="1"/>
      </xdr:nvSpPr>
      <xdr:spPr>
        <a:xfrm>
          <a:off x="9668493" y="3668867"/>
          <a:ext cx="9038029" cy="7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400" b="0" i="0" u="none" baseline="0">
              <a:solidFill>
                <a:schemeClr val="tx1"/>
              </a:solidFill>
              <a:effectLst/>
              <a:latin typeface="+mn-lt"/>
              <a:ea typeface="+mn-ea"/>
              <a:cs typeface="+mn-cs"/>
            </a:rPr>
            <a:t>*Indicate Email Subject as </a:t>
          </a:r>
          <a:r>
            <a:rPr lang="en-SG" sz="1400" b="1" i="0" u="none" baseline="0">
              <a:solidFill>
                <a:schemeClr val="tx1"/>
              </a:solidFill>
              <a:effectLst/>
              <a:latin typeface="+mn-lt"/>
              <a:ea typeface="+mn-ea"/>
              <a:cs typeface="+mn-cs"/>
            </a:rPr>
            <a:t>"</a:t>
          </a:r>
          <a:r>
            <a:rPr lang="en-SG" sz="1400" b="1">
              <a:solidFill>
                <a:schemeClr val="dk1"/>
              </a:solidFill>
              <a:effectLst/>
              <a:latin typeface="+mn-lt"/>
              <a:ea typeface="+mn-ea"/>
              <a:cs typeface="+mn-cs"/>
            </a:rPr>
            <a:t>CITREP COURSE</a:t>
          </a:r>
          <a:r>
            <a:rPr lang="en-SG" sz="1400" b="1" baseline="0">
              <a:solidFill>
                <a:schemeClr val="dk1"/>
              </a:solidFill>
              <a:effectLst/>
              <a:latin typeface="+mn-lt"/>
              <a:ea typeface="+mn-ea"/>
              <a:cs typeface="+mn-cs"/>
            </a:rPr>
            <a:t> MAPPING TO SF FOR ICT &lt; Course ID &gt; &lt; Course Provider &gt;". </a:t>
          </a:r>
          <a:endParaRPr lang="en-SG" sz="1400" b="1">
            <a:solidFill>
              <a:schemeClr val="dk1"/>
            </a:solidFill>
            <a:effectLst/>
            <a:latin typeface="+mn-lt"/>
            <a:ea typeface="+mn-ea"/>
            <a:cs typeface="+mn-cs"/>
          </a:endParaRPr>
        </a:p>
      </xdr:txBody>
    </xdr:sp>
    <xdr:clientData/>
  </xdr:twoCellAnchor>
  <xdr:twoCellAnchor>
    <xdr:from>
      <xdr:col>13</xdr:col>
      <xdr:colOff>172865</xdr:colOff>
      <xdr:row>22</xdr:row>
      <xdr:rowOff>40078</xdr:rowOff>
    </xdr:from>
    <xdr:to>
      <xdr:col>26</xdr:col>
      <xdr:colOff>608525</xdr:colOff>
      <xdr:row>43</xdr:row>
      <xdr:rowOff>108856</xdr:rowOff>
    </xdr:to>
    <xdr:sp macro="" textlink="">
      <xdr:nvSpPr>
        <xdr:cNvPr id="46" name="Rounded Rectangle 45"/>
        <xdr:cNvSpPr/>
      </xdr:nvSpPr>
      <xdr:spPr>
        <a:xfrm>
          <a:off x="9841358" y="4325091"/>
          <a:ext cx="8926518" cy="474963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en-SG" sz="1200"/>
            <a:t>1. </a:t>
          </a:r>
          <a:r>
            <a:rPr lang="en-SG" sz="1600" b="1" u="none">
              <a:solidFill>
                <a:schemeClr val="lt1"/>
              </a:solidFill>
              <a:effectLst/>
              <a:latin typeface="+mn-lt"/>
              <a:ea typeface="+mn-ea"/>
              <a:cs typeface="+mn-cs"/>
            </a:rPr>
            <a:t>Guidelines:</a:t>
          </a:r>
          <a:endParaRPr lang="en-SG" sz="1600" u="none">
            <a:solidFill>
              <a:schemeClr val="lt1"/>
            </a:solidFill>
            <a:effectLst/>
            <a:latin typeface="+mn-lt"/>
            <a:ea typeface="+mn-ea"/>
            <a:cs typeface="+mn-cs"/>
          </a:endParaRPr>
        </a:p>
        <a:p>
          <a:r>
            <a:rPr lang="en-SG" sz="1600" b="1" u="none" strike="noStrike">
              <a:solidFill>
                <a:schemeClr val="lt1"/>
              </a:solidFill>
              <a:effectLst/>
              <a:latin typeface="+mn-lt"/>
              <a:ea typeface="+mn-ea"/>
              <a:cs typeface="+mn-cs"/>
            </a:rPr>
            <a:t> </a:t>
          </a:r>
          <a:endParaRPr lang="en-SG" sz="1600">
            <a:solidFill>
              <a:schemeClr val="lt1"/>
            </a:solidFill>
            <a:effectLst/>
            <a:latin typeface="+mn-lt"/>
            <a:ea typeface="+mn-ea"/>
            <a:cs typeface="+mn-cs"/>
          </a:endParaRPr>
        </a:p>
        <a:p>
          <a:r>
            <a:rPr lang="en-SG" sz="1600" u="sng">
              <a:solidFill>
                <a:schemeClr val="lt1"/>
              </a:solidFill>
              <a:effectLst/>
              <a:latin typeface="+mn-lt"/>
              <a:ea typeface="+mn-ea"/>
              <a:cs typeface="+mn-cs"/>
            </a:rPr>
            <a:t>For specifications for the logo (Column</a:t>
          </a:r>
          <a:r>
            <a:rPr lang="en-SG" sz="1600" u="sng" baseline="0">
              <a:solidFill>
                <a:schemeClr val="lt1"/>
              </a:solidFill>
              <a:effectLst/>
              <a:latin typeface="+mn-lt"/>
              <a:ea typeface="+mn-ea"/>
              <a:cs typeface="+mn-cs"/>
            </a:rPr>
            <a:t> O - </a:t>
          </a:r>
          <a:r>
            <a:rPr lang="en-SG" sz="1600" u="sng">
              <a:solidFill>
                <a:schemeClr val="lt1"/>
              </a:solidFill>
              <a:effectLst/>
              <a:latin typeface="+mn-lt"/>
              <a:ea typeface="+mn-ea"/>
              <a:cs typeface="+mn-cs"/>
            </a:rPr>
            <a:t>Required):</a:t>
          </a:r>
          <a:endParaRPr lang="en-SG" sz="1600">
            <a:solidFill>
              <a:schemeClr val="lt1"/>
            </a:solidFill>
            <a:effectLst/>
            <a:latin typeface="+mn-lt"/>
            <a:ea typeface="+mn-ea"/>
            <a:cs typeface="+mn-cs"/>
          </a:endParaRPr>
        </a:p>
        <a:p>
          <a:pPr lvl="0"/>
          <a:r>
            <a:rPr lang="en-SG" sz="1600">
              <a:solidFill>
                <a:schemeClr val="lt1"/>
              </a:solidFill>
              <a:effectLst/>
              <a:latin typeface="+mn-lt"/>
              <a:ea typeface="+mn-ea"/>
              <a:cs typeface="+mn-cs"/>
            </a:rPr>
            <a:t>Recommended to use </a:t>
          </a:r>
          <a:r>
            <a:rPr lang="en-SG" sz="1600" b="1">
              <a:solidFill>
                <a:schemeClr val="lt1"/>
              </a:solidFill>
              <a:effectLst/>
              <a:latin typeface="+mn-lt"/>
              <a:ea typeface="+mn-ea"/>
              <a:cs typeface="+mn-cs"/>
            </a:rPr>
            <a:t>Company Logo</a:t>
          </a:r>
          <a:endParaRPr lang="en-SG" sz="1600">
            <a:solidFill>
              <a:schemeClr val="lt1"/>
            </a:solidFill>
            <a:effectLst/>
            <a:latin typeface="+mn-lt"/>
            <a:ea typeface="+mn-ea"/>
            <a:cs typeface="+mn-cs"/>
          </a:endParaRPr>
        </a:p>
        <a:p>
          <a:pPr lvl="0"/>
          <a:r>
            <a:rPr lang="en-SG" sz="1600">
              <a:solidFill>
                <a:schemeClr val="lt1"/>
              </a:solidFill>
              <a:effectLst/>
              <a:latin typeface="+mn-lt"/>
              <a:ea typeface="+mn-ea"/>
              <a:cs typeface="+mn-cs"/>
            </a:rPr>
            <a:t>Picture Size : 425 x 200 pixels</a:t>
          </a:r>
        </a:p>
        <a:p>
          <a:r>
            <a:rPr lang="en-SG" sz="1600">
              <a:solidFill>
                <a:schemeClr val="lt1"/>
              </a:solidFill>
              <a:effectLst/>
              <a:latin typeface="+mn-lt"/>
              <a:ea typeface="+mn-ea"/>
              <a:cs typeface="+mn-cs"/>
            </a:rPr>
            <a:t> </a:t>
          </a:r>
        </a:p>
        <a:p>
          <a:r>
            <a:rPr lang="en-SG" sz="1600">
              <a:solidFill>
                <a:schemeClr val="lt1"/>
              </a:solidFill>
              <a:effectLst/>
              <a:latin typeface="+mn-lt"/>
              <a:ea typeface="+mn-ea"/>
              <a:cs typeface="+mn-cs"/>
            </a:rPr>
            <a:t>These are the recommendations provided by our vendor as any other sizes will result in the images/logo being distorted or cut-off.</a:t>
          </a:r>
        </a:p>
        <a:p>
          <a:endParaRPr lang="en-SG" sz="1600">
            <a:solidFill>
              <a:schemeClr val="lt1"/>
            </a:solidFill>
            <a:effectLst/>
            <a:latin typeface="+mn-lt"/>
            <a:ea typeface="+mn-ea"/>
            <a:cs typeface="+mn-cs"/>
          </a:endParaRPr>
        </a:p>
        <a:p>
          <a:r>
            <a:rPr lang="en-SG" sz="1600">
              <a:solidFill>
                <a:schemeClr val="lt1"/>
              </a:solidFill>
              <a:effectLst/>
              <a:latin typeface="+mn-lt"/>
              <a:ea typeface="+mn-ea"/>
              <a:cs typeface="+mn-cs"/>
            </a:rPr>
            <a:t>Upon successful</a:t>
          </a:r>
          <a:r>
            <a:rPr lang="en-SG" sz="1600" baseline="0">
              <a:solidFill>
                <a:schemeClr val="lt1"/>
              </a:solidFill>
              <a:effectLst/>
              <a:latin typeface="+mn-lt"/>
              <a:ea typeface="+mn-ea"/>
              <a:cs typeface="+mn-cs"/>
            </a:rPr>
            <a:t> course endorsement, the course content and information provided in this spreadsheet will be displayed in the course directory</a:t>
          </a:r>
        </a:p>
        <a:p>
          <a:endParaRPr lang="en-SG" sz="1600" baseline="0">
            <a:solidFill>
              <a:schemeClr val="lt1"/>
            </a:solidFill>
            <a:effectLst/>
            <a:latin typeface="+mn-lt"/>
            <a:ea typeface="+mn-ea"/>
            <a:cs typeface="+mn-cs"/>
          </a:endParaRPr>
        </a:p>
        <a:p>
          <a:r>
            <a:rPr lang="en-SG" sz="1400" b="1" u="sng">
              <a:solidFill>
                <a:schemeClr val="lt1"/>
              </a:solidFill>
              <a:effectLst/>
              <a:latin typeface="+mn-lt"/>
              <a:ea typeface="+mn-ea"/>
              <a:cs typeface="+mn-cs"/>
            </a:rPr>
            <a:t>Moving forward, for Future updates / questions to Course Content on IM Talent Portal, do kindly email to </a:t>
          </a:r>
          <a:r>
            <a:rPr lang="en-SG" sz="1400" b="1" u="sng">
              <a:solidFill>
                <a:schemeClr val="lt1"/>
              </a:solidFill>
              <a:effectLst/>
              <a:latin typeface="+mn-lt"/>
              <a:ea typeface="+mn-ea"/>
              <a:cs typeface="+mn-cs"/>
              <a:hlinkClick xmlns:r="http://schemas.openxmlformats.org/officeDocument/2006/relationships" r:id=""/>
            </a:rPr>
            <a:t>Wilbur_TAN@imda.gov.sg</a:t>
          </a:r>
          <a:r>
            <a:rPr lang="en-SG" sz="1400" b="1" u="sng">
              <a:solidFill>
                <a:schemeClr val="lt1"/>
              </a:solidFill>
              <a:effectLst/>
              <a:latin typeface="+mn-lt"/>
              <a:ea typeface="+mn-ea"/>
              <a:cs typeface="+mn-cs"/>
            </a:rPr>
            <a:t> on the following:</a:t>
          </a:r>
          <a:endParaRPr lang="en-SG" sz="2000">
            <a:solidFill>
              <a:schemeClr val="lt1"/>
            </a:solidFill>
            <a:effectLst/>
            <a:latin typeface="+mn-lt"/>
            <a:ea typeface="+mn-ea"/>
            <a:cs typeface="+mn-cs"/>
          </a:endParaRPr>
        </a:p>
        <a:p>
          <a:endParaRPr lang="en-SG" sz="1800">
            <a:solidFill>
              <a:schemeClr val="lt1"/>
            </a:solidFill>
            <a:effectLst/>
            <a:latin typeface="+mn-lt"/>
            <a:ea typeface="+mn-ea"/>
            <a:cs typeface="+mn-cs"/>
          </a:endParaRPr>
        </a:p>
        <a:p>
          <a:r>
            <a:rPr lang="en-SG" sz="1200">
              <a:solidFill>
                <a:schemeClr val="lt1"/>
              </a:solidFill>
              <a:effectLst/>
              <a:latin typeface="+mn-lt"/>
              <a:ea typeface="+mn-ea"/>
              <a:cs typeface="+mn-cs"/>
            </a:rPr>
            <a:t>1) </a:t>
          </a:r>
          <a:r>
            <a:rPr lang="en-SG" sz="1200" b="1">
              <a:solidFill>
                <a:schemeClr val="lt1"/>
              </a:solidFill>
              <a:effectLst/>
              <a:latin typeface="+mn-lt"/>
              <a:ea typeface="+mn-ea"/>
              <a:cs typeface="+mn-cs"/>
            </a:rPr>
            <a:t>Newly</a:t>
          </a:r>
          <a:r>
            <a:rPr lang="en-SG" sz="1200">
              <a:solidFill>
                <a:schemeClr val="lt1"/>
              </a:solidFill>
              <a:effectLst/>
              <a:latin typeface="+mn-lt"/>
              <a:ea typeface="+mn-ea"/>
              <a:cs typeface="+mn-cs"/>
            </a:rPr>
            <a:t> Endorsed courses</a:t>
          </a:r>
        </a:p>
        <a:p>
          <a:r>
            <a:rPr lang="en-SG" sz="1200">
              <a:solidFill>
                <a:schemeClr val="lt1"/>
              </a:solidFill>
              <a:effectLst/>
              <a:latin typeface="+mn-lt"/>
              <a:ea typeface="+mn-ea"/>
              <a:cs typeface="+mn-cs"/>
            </a:rPr>
            <a:t>2) Updates / Edits required on course content on the portal</a:t>
          </a:r>
        </a:p>
        <a:p>
          <a:endParaRPr lang="en-SG" sz="1600">
            <a:solidFill>
              <a:schemeClr val="lt1"/>
            </a:solidFill>
            <a:effectLst/>
            <a:latin typeface="+mn-lt"/>
            <a:ea typeface="+mn-ea"/>
            <a:cs typeface="+mn-cs"/>
          </a:endParaRPr>
        </a:p>
        <a:p>
          <a:endParaRPr lang="en-SG" sz="160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114467</xdr:colOff>
      <xdr:row>6</xdr:row>
      <xdr:rowOff>0</xdr:rowOff>
    </xdr:from>
    <xdr:to>
      <xdr:col>15</xdr:col>
      <xdr:colOff>0</xdr:colOff>
      <xdr:row>6</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27617" y="2432050"/>
          <a:ext cx="1949283" cy="0"/>
        </a:xfrm>
        <a:prstGeom prst="rect">
          <a:avLst/>
        </a:prstGeom>
      </xdr:spPr>
    </xdr:pic>
    <xdr:clientData/>
  </xdr:twoCellAnchor>
  <xdr:twoCellAnchor>
    <xdr:from>
      <xdr:col>14</xdr:col>
      <xdr:colOff>110179</xdr:colOff>
      <xdr:row>6</xdr:row>
      <xdr:rowOff>13607</xdr:rowOff>
    </xdr:from>
    <xdr:to>
      <xdr:col>15</xdr:col>
      <xdr:colOff>0</xdr:colOff>
      <xdr:row>6</xdr:row>
      <xdr:rowOff>13607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06357" y="1510392"/>
          <a:ext cx="6326001"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in.imda.gov.sg/Users/imda-kohyl/Desktop/test%20file%20-Training%20Provi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in.imda.gov.sg/Users/imda-kohyl/Desktop/SF%20FOR%20ICT%20MAPPING%20-%20Updated%2022%20January%202018%20#v5.6 - Testing1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in.imda.gov.sg/Users/imda-Leebk/Documents/0%20HCD/20%20Citrep+/Template/IMtalent%20Citrep+%20Courses%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mda-Leebk/Documents/0%20HCD/20%20Citrep+/Template/IMtalent%20Citrep+%20Courses%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in.imda.gov.sg/Users/imda-kohyl/Desktop/Training%20Providers-%20master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 1"/>
      <sheetName val="Level 2"/>
      <sheetName val="For Reference"/>
      <sheetName val="Job Roles"/>
      <sheetName val="JR Description 1"/>
      <sheetName val="JR Key tasks and critical WF"/>
      <sheetName val="Sf for ICT Sub-Tracks"/>
      <sheetName val="Skills Area Table"/>
      <sheetName val="Skills Table"/>
      <sheetName val="Skills Table - Merged"/>
      <sheetName val="test file -Training Provider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TP Input A"/>
      <sheetName val="Tracks and Subtracks"/>
      <sheetName val="YesNo option table"/>
      <sheetName val="For TP Input B"/>
      <sheetName val="For TP Input b nEW"/>
      <sheetName val="TSC'S PL"/>
      <sheetName val="Search for Job Role Info"/>
      <sheetName val="Search for Job Role's TSCs"/>
      <sheetName val="Job roles"/>
      <sheetName val="TSC"/>
      <sheetName val="JR Critical Work Functions"/>
      <sheetName val="JR Key Tasks"/>
      <sheetName val="JR Description"/>
      <sheetName val="TSC Description"/>
      <sheetName val="List of TSC"/>
      <sheetName val="SF FOR ICT MAPPING - Updated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s Information"/>
      <sheetName val="Endorsed Courses"/>
      <sheetName val="Subject options"/>
      <sheetName val="Options"/>
    </sheetNames>
    <sheetDataSet>
      <sheetData sheetId="0"/>
      <sheetData sheetId="1"/>
      <sheetData sheetId="2"/>
      <sheetData sheetId="3" refreshError="1">
        <row r="3">
          <cell r="B3" t="str">
            <v>Part Time</v>
          </cell>
        </row>
        <row r="4">
          <cell r="B4" t="str">
            <v>Full Time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 1"/>
      <sheetName val="Level 2"/>
      <sheetName val="For Reference"/>
      <sheetName val="Job Roles"/>
      <sheetName val="JR Description"/>
      <sheetName val="Sf for ICT Sub-Tracks"/>
      <sheetName val="Skills Area Table"/>
      <sheetName val="Skills Table"/>
    </sheetNames>
    <sheetDataSet>
      <sheetData sheetId="0"/>
      <sheetData sheetId="1"/>
      <sheetData sheetId="2"/>
      <sheetData sheetId="3"/>
      <sheetData sheetId="4"/>
      <sheetData sheetId="5">
        <row r="13">
          <cell r="B13" t="str">
            <v>IT Consulting and Implementation</v>
          </cell>
        </row>
      </sheetData>
      <sheetData sheetId="6"/>
      <sheetData sheetId="7"/>
    </sheetDataSet>
  </externalBook>
</externalLink>
</file>

<file path=xl/tables/table1.xml><?xml version="1.0" encoding="utf-8"?>
<table xmlns="http://schemas.openxmlformats.org/spreadsheetml/2006/main" id="9" name="Table9" displayName="Table9" ref="A6:K14" totalsRowShown="0" headerRowDxfId="63" dataDxfId="62" tableBorderDxfId="61">
  <tableColumns count="11">
    <tableColumn id="1" name="Course/Certification Modules" dataDxfId="60"/>
    <tableColumn id="7" name="Technical Skill Competency" dataDxfId="59"/>
    <tableColumn id="8" name="TSC Category" dataDxfId="58">
      <calculatedColumnFormula>INDEX(Table7[TSC Category],MATCH(Table9[Technical Skill Competency],Table7[TSC],0))</calculatedColumnFormula>
    </tableColumn>
    <tableColumn id="9" name="Description" dataDxfId="57">
      <calculatedColumnFormula>INDEX(Table7[Description],MATCH(Table9[Technical Skill Competency],Table7[TSC],0))</calculatedColumnFormula>
    </tableColumn>
    <tableColumn id="2" name="Proficiency Level" dataDxfId="56"/>
    <tableColumn id="3" name="Proficiency Level Description" dataDxfId="55">
      <calculatedColumnFormula>VLOOKUP(Table9[Technical Skill Competency]&amp;Table9[[#This Row],[Proficiency Level]],Table71620[[#All],[Helper Column (TSC and Proficiency Level)]:[Abilities]],2,FALSE)</calculatedColumnFormula>
    </tableColumn>
    <tableColumn id="10" name="Knowledge" dataDxfId="54">
      <calculatedColumnFormula>VLOOKUP(Table9[Technical Skill Competency]&amp;Table9[[#This Row],[Proficiency Level]],Table71620[[#All],[Helper Column (TSC and Proficiency Level)]:[Abilities]],3,FALSE)</calculatedColumnFormula>
    </tableColumn>
    <tableColumn id="11" name="Abilities" dataDxfId="53">
      <calculatedColumnFormula>VLOOKUP(Table9[Technical Skill Competency]&amp;Table9[[#This Row],[Proficiency Level]],Table71620[[#All],[Helper Column (TSC and Proficiency Level)]:[Abilities]],4,FALSE)</calculatedColumnFormula>
    </tableColumn>
    <tableColumn id="12" name="Course / Certification Outcomes" dataDxfId="52"/>
    <tableColumn id="13" name="Reference to Course Materials" dataDxfId="51"/>
    <tableColumn id="14" name="Remarks" dataDxfId="50"/>
  </tableColumns>
  <tableStyleInfo name="TableStyleMedium3" showFirstColumn="0" showLastColumn="0" showRowStripes="1" showColumnStripes="0"/>
</table>
</file>

<file path=xl/tables/table10.xml><?xml version="1.0" encoding="utf-8"?>
<table xmlns="http://schemas.openxmlformats.org/spreadsheetml/2006/main" id="4" name="Table4" displayName="Table4" ref="A1:B126" totalsRowShown="0">
  <autoFilter ref="A1:B126"/>
  <sortState ref="A2:B126">
    <sortCondition ref="A1:A126"/>
  </sortState>
  <tableColumns count="2">
    <tableColumn id="1" name="Job Role" dataDxfId="18"/>
    <tableColumn id="2" name="Job Role Description" dataDxfId="17"/>
  </tableColumns>
  <tableStyleInfo name="TableStyleMedium2" showFirstColumn="0" showLastColumn="0" showRowStripes="1" showColumnStripes="0"/>
</table>
</file>

<file path=xl/tables/table11.xml><?xml version="1.0" encoding="utf-8"?>
<table xmlns="http://schemas.openxmlformats.org/spreadsheetml/2006/main" id="7" name="Table7" displayName="Table7" ref="A1:C272" totalsRowShown="0" headerRowDxfId="16">
  <autoFilter ref="A1:C272"/>
  <sortState ref="A2:C272">
    <sortCondition ref="A1:A272"/>
  </sortState>
  <tableColumns count="3">
    <tableColumn id="1" name="TSC" dataDxfId="15"/>
    <tableColumn id="2" name="TSC Category" dataDxfId="14"/>
    <tableColumn id="3" name="Description" dataDxfId="13"/>
  </tableColumns>
  <tableStyleInfo name="TableStyleMedium2" showFirstColumn="0" showLastColumn="0" showRowStripes="1" showColumnStripes="0"/>
</table>
</file>

<file path=xl/tables/table12.xml><?xml version="1.0" encoding="utf-8"?>
<table xmlns="http://schemas.openxmlformats.org/spreadsheetml/2006/main" id="18" name="Table719" displayName="Table719" ref="A1:A272" totalsRowShown="0" headerRowDxfId="12">
  <autoFilter ref="A1:A272"/>
  <sortState ref="A2:C272">
    <sortCondition ref="A1:A272"/>
  </sortState>
  <tableColumns count="1">
    <tableColumn id="1" name="TSC" dataDxfId="11"/>
  </tableColumns>
  <tableStyleInfo name="TableStyleMedium2" showFirstColumn="0" showLastColumn="0" showRowStripes="1" showColumnStripes="0"/>
</table>
</file>

<file path=xl/tables/table13.xml><?xml version="1.0" encoding="utf-8"?>
<table xmlns="http://schemas.openxmlformats.org/spreadsheetml/2006/main" id="19" name="Table71620" displayName="Table71620" ref="B1:G272" totalsRowShown="0" headerRowDxfId="10">
  <autoFilter ref="B1:G272"/>
  <tableColumns count="6">
    <tableColumn id="4" name="Proficiency Level" dataDxfId="9"/>
    <tableColumn id="5" name="PL Codes" dataDxfId="8"/>
    <tableColumn id="1" name="Helper Column (TSC and Proficiency Level)" dataDxfId="7">
      <calculatedColumnFormula>CONCATENATE(Table719[[#This Row],[TSC]],Table71620[[#This Row],[Proficiency Level]])</calculatedColumnFormula>
    </tableColumn>
    <tableColumn id="6" name="Proficiency Level Description" dataDxfId="6"/>
    <tableColumn id="7" name="Knowledge" dataDxfId="5"/>
    <tableColumn id="8" name="Abilities" dataDxfId="4"/>
  </tableColumns>
  <tableStyleInfo name="TableStyleMedium2" showFirstColumn="0" showLastColumn="0" showRowStripes="1" showColumnStripes="0"/>
</table>
</file>

<file path=xl/tables/table14.xml><?xml version="1.0" encoding="utf-8"?>
<table xmlns="http://schemas.openxmlformats.org/spreadsheetml/2006/main" id="16" name="Table16" displayName="Table16" ref="A1:A1048565" totalsRowShown="0" headerRowDxfId="2" dataDxfId="1">
  <autoFilter ref="A1:A1048565"/>
  <sortState ref="A2:A81">
    <sortCondition ref="A1:A1048566"/>
  </sortState>
  <tableColumns count="1">
    <tableColumn id="1" name="List of TSC" dataDxfId="0"/>
  </tableColumns>
  <tableStyleInfo name="TableStyleMedium2" showFirstColumn="0" showLastColumn="0" showRowStripes="1" showColumnStripes="0"/>
</table>
</file>

<file path=xl/tables/table2.xml><?xml version="1.0" encoding="utf-8"?>
<table xmlns="http://schemas.openxmlformats.org/spreadsheetml/2006/main" id="2" name="Table13" displayName="Table13" ref="A1:B46" totalsRowShown="0" headerRowDxfId="49">
  <autoFilter ref="A1:B46"/>
  <sortState ref="A2:B34">
    <sortCondition ref="A1:A34"/>
  </sortState>
  <tableColumns count="2">
    <tableColumn id="1" name="Tracks" dataDxfId="48"/>
    <tableColumn id="2" name="Sub tracks" dataDxfId="47"/>
  </tableColumns>
  <tableStyleInfo name="TableStyleMedium2" showFirstColumn="0" showLastColumn="0" showRowStripes="1" showColumnStripes="0"/>
</table>
</file>

<file path=xl/tables/table3.xml><?xml version="1.0" encoding="utf-8"?>
<table xmlns="http://schemas.openxmlformats.org/spreadsheetml/2006/main" id="1" name="Table1" displayName="Table1" ref="D1:D9" totalsRowShown="0" headerRowDxfId="46" dataDxfId="45">
  <autoFilter ref="D1:D9"/>
  <sortState ref="D2:D8">
    <sortCondition ref="D1:D8"/>
  </sortState>
  <tableColumns count="1">
    <tableColumn id="1" name="Track List" dataDxfId="44"/>
  </tableColumns>
  <tableStyleInfo name="TableStyleMedium2" showFirstColumn="0" showLastColumn="0" showRowStripes="1" showColumnStripes="0"/>
</table>
</file>

<file path=xl/tables/table4.xml><?xml version="1.0" encoding="utf-8"?>
<table xmlns="http://schemas.openxmlformats.org/spreadsheetml/2006/main" id="14" name="Table14" displayName="Table14" ref="E1:E9" totalsRowShown="0" headerRowDxfId="43">
  <autoFilter ref="E1:E9"/>
  <tableColumns count="1">
    <tableColumn id="2" name="Sub Tracks"/>
  </tableColumns>
  <tableStyleInfo name="TableStyleMedium2" showFirstColumn="0" showLastColumn="0" showRowStripes="1" showColumnStripes="0"/>
</table>
</file>

<file path=xl/tables/table5.xml><?xml version="1.0" encoding="utf-8"?>
<table xmlns="http://schemas.openxmlformats.org/spreadsheetml/2006/main" id="10" name="Table10" displayName="Table10" ref="B1:C3" totalsRowShown="0" headerRowDxfId="42">
  <autoFilter ref="B1:C3"/>
  <tableColumns count="2">
    <tableColumn id="1" name="Option"/>
    <tableColumn id="2" name="Prefix" dataDxfId="41"/>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1:E1318" totalsRowShown="0" headerRowDxfId="40" dataDxfId="39" dataCellStyle="Normal 2">
  <autoFilter ref="A1:E1318"/>
  <sortState ref="A2:E1318">
    <sortCondition ref="A1:A1318"/>
  </sortState>
  <tableColumns count="5">
    <tableColumn id="1" name="Job role" dataDxfId="38"/>
    <tableColumn id="2" name="Technical Skills &amp; Competencies" dataDxfId="37" dataCellStyle="Normal 2"/>
    <tableColumn id="11" name="Concatenate Column" dataDxfId="36">
      <calculatedColumnFormula>CONCATENATE(Table6[[#This Row],[Job role]],Table6[[#This Row],[Technical Skills &amp; Competencies]])</calculatedColumnFormula>
    </tableColumn>
    <tableColumn id="4" name="Proficiency Level" dataDxfId="35" dataCellStyle="Normal 2"/>
    <tableColumn id="5" name="Track" dataDxfId="34"/>
  </tableColumns>
  <tableStyleInfo name="TableStyleMedium2" showFirstColumn="0" showLastColumn="0" showRowStripes="1" showColumnStripes="0"/>
</table>
</file>

<file path=xl/tables/table7.xml><?xml version="1.0" encoding="utf-8"?>
<table xmlns="http://schemas.openxmlformats.org/spreadsheetml/2006/main" id="3" name="Table3" displayName="Table3" ref="A1:C203" totalsRowShown="0" headerRowDxfId="32" dataDxfId="31">
  <autoFilter ref="A1:C203"/>
  <sortState ref="A2:C203">
    <sortCondition ref="A1:A203"/>
  </sortState>
  <tableColumns count="3">
    <tableColumn id="1" name="Track" dataDxfId="30"/>
    <tableColumn id="2" name="Sub Tracks" dataDxfId="29"/>
    <tableColumn id="3" name="Job Roles" dataDxfId="28"/>
  </tableColumns>
  <tableStyleInfo name="TableStyleMedium2" showFirstColumn="0" showLastColumn="0" showRowStripes="1" showColumnStripes="0"/>
</table>
</file>

<file path=xl/tables/table8.xml><?xml version="1.0" encoding="utf-8"?>
<table xmlns="http://schemas.openxmlformats.org/spreadsheetml/2006/main" id="5" name="Table46" displayName="Table46" ref="A1:B564" totalsRowShown="0" headerRowDxfId="27" dataDxfId="26">
  <autoFilter ref="A1:B564"/>
  <sortState ref="A2:B564">
    <sortCondition ref="A1:A564"/>
  </sortState>
  <tableColumns count="2">
    <tableColumn id="1" name="Job Role" dataDxfId="25"/>
    <tableColumn id="3" name="Critical Work Functions" dataDxfId="24"/>
  </tableColumns>
  <tableStyleInfo name="TableStyleMedium2" showFirstColumn="0" showLastColumn="0" showRowStripes="1" showColumnStripes="0"/>
</table>
</file>

<file path=xl/tables/table9.xml><?xml version="1.0" encoding="utf-8"?>
<table xmlns="http://schemas.openxmlformats.org/spreadsheetml/2006/main" id="8" name="Table469" displayName="Table469" ref="A1:D565" totalsRowShown="0" headerRowDxfId="23">
  <autoFilter ref="A1:D565"/>
  <tableColumns count="4">
    <tableColumn id="8" name="Job Role" dataDxfId="22"/>
    <tableColumn id="7" name="Critical Work Functions" dataDxfId="21"/>
    <tableColumn id="6" name="Concatenate Helper Column" dataDxfId="20">
      <calculatedColumnFormula>CONCATENATE(#REF!,#REF!)</calculatedColumnFormula>
    </tableColumn>
    <tableColumn id="5" name="Key Tasks" dataDxfId="1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abc.com.sg/page/course/cqi-irca-approved-isoiec-270012013-information-security-management-systems-isms-auditor-lead-auditor-training-course"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75"/>
  <sheetViews>
    <sheetView tabSelected="1" zoomScale="81" zoomScaleNormal="81" workbookViewId="0">
      <selection activeCell="L4" sqref="L4"/>
    </sheetView>
  </sheetViews>
  <sheetFormatPr defaultRowHeight="14.5" x14ac:dyDescent="0.35"/>
  <cols>
    <col min="3" max="3" width="10.54296875" customWidth="1"/>
    <col min="7" max="7" width="20.26953125" customWidth="1"/>
    <col min="12" max="12" width="13.6328125" customWidth="1"/>
  </cols>
  <sheetData>
    <row r="1" spans="1:25" ht="18.5" x14ac:dyDescent="0.45">
      <c r="A1" s="147" t="s">
        <v>2343</v>
      </c>
    </row>
    <row r="3" spans="1:25" ht="21" customHeight="1" x14ac:dyDescent="0.65">
      <c r="A3" s="166" t="s">
        <v>2334</v>
      </c>
      <c r="B3" s="166"/>
      <c r="C3" s="166"/>
      <c r="N3" s="166" t="s">
        <v>2335</v>
      </c>
      <c r="O3" s="166"/>
      <c r="P3" s="166"/>
    </row>
    <row r="4" spans="1:25" ht="21" customHeight="1" x14ac:dyDescent="0.5">
      <c r="A4" s="108"/>
      <c r="B4" s="108"/>
      <c r="C4" s="108"/>
    </row>
    <row r="5" spans="1:25" ht="16" customHeight="1" x14ac:dyDescent="0.35">
      <c r="A5" s="157" t="s">
        <v>2344</v>
      </c>
      <c r="B5" s="158"/>
      <c r="C5" s="158"/>
      <c r="D5" s="158"/>
      <c r="E5" s="158"/>
      <c r="F5" s="158"/>
      <c r="G5" s="158"/>
      <c r="H5" s="158"/>
      <c r="I5" s="158"/>
      <c r="J5" s="158"/>
      <c r="K5" s="158"/>
      <c r="L5" s="159"/>
      <c r="N5" s="157" t="s">
        <v>2336</v>
      </c>
      <c r="O5" s="158"/>
      <c r="P5" s="158"/>
      <c r="Q5" s="158"/>
      <c r="R5" s="158"/>
      <c r="S5" s="158"/>
      <c r="T5" s="158"/>
      <c r="U5" s="158"/>
      <c r="V5" s="158"/>
      <c r="W5" s="158"/>
      <c r="X5" s="158"/>
      <c r="Y5" s="159"/>
    </row>
    <row r="6" spans="1:25" ht="14.5" customHeight="1" x14ac:dyDescent="0.35">
      <c r="A6" s="160"/>
      <c r="B6" s="161"/>
      <c r="C6" s="161"/>
      <c r="D6" s="161"/>
      <c r="E6" s="161"/>
      <c r="F6" s="161"/>
      <c r="G6" s="161"/>
      <c r="H6" s="161"/>
      <c r="I6" s="161"/>
      <c r="J6" s="161"/>
      <c r="K6" s="161"/>
      <c r="L6" s="162"/>
      <c r="N6" s="160"/>
      <c r="O6" s="161"/>
      <c r="P6" s="161"/>
      <c r="Q6" s="161"/>
      <c r="R6" s="161"/>
      <c r="S6" s="161"/>
      <c r="T6" s="161"/>
      <c r="U6" s="161"/>
      <c r="V6" s="161"/>
      <c r="W6" s="161"/>
      <c r="X6" s="161"/>
      <c r="Y6" s="162"/>
    </row>
    <row r="7" spans="1:25" ht="16" customHeight="1" x14ac:dyDescent="0.35">
      <c r="A7" s="160"/>
      <c r="B7" s="161"/>
      <c r="C7" s="161"/>
      <c r="D7" s="161"/>
      <c r="E7" s="161"/>
      <c r="F7" s="161"/>
      <c r="G7" s="161"/>
      <c r="H7" s="161"/>
      <c r="I7" s="161"/>
      <c r="J7" s="161"/>
      <c r="K7" s="161"/>
      <c r="L7" s="162"/>
      <c r="N7" s="160"/>
      <c r="O7" s="161"/>
      <c r="P7" s="161"/>
      <c r="Q7" s="161"/>
      <c r="R7" s="161"/>
      <c r="S7" s="161"/>
      <c r="T7" s="161"/>
      <c r="U7" s="161"/>
      <c r="V7" s="161"/>
      <c r="W7" s="161"/>
      <c r="X7" s="161"/>
      <c r="Y7" s="162"/>
    </row>
    <row r="8" spans="1:25" ht="16" customHeight="1" x14ac:dyDescent="0.35">
      <c r="A8" s="160"/>
      <c r="B8" s="161"/>
      <c r="C8" s="161"/>
      <c r="D8" s="161"/>
      <c r="E8" s="161"/>
      <c r="F8" s="161"/>
      <c r="G8" s="161"/>
      <c r="H8" s="161"/>
      <c r="I8" s="161"/>
      <c r="J8" s="161"/>
      <c r="K8" s="161"/>
      <c r="L8" s="162"/>
      <c r="N8" s="160"/>
      <c r="O8" s="161"/>
      <c r="P8" s="161"/>
      <c r="Q8" s="161"/>
      <c r="R8" s="161"/>
      <c r="S8" s="161"/>
      <c r="T8" s="161"/>
      <c r="U8" s="161"/>
      <c r="V8" s="161"/>
      <c r="W8" s="161"/>
      <c r="X8" s="161"/>
      <c r="Y8" s="162"/>
    </row>
    <row r="9" spans="1:25" ht="16" customHeight="1" x14ac:dyDescent="0.35">
      <c r="A9" s="160"/>
      <c r="B9" s="161"/>
      <c r="C9" s="161"/>
      <c r="D9" s="161"/>
      <c r="E9" s="161"/>
      <c r="F9" s="161"/>
      <c r="G9" s="161"/>
      <c r="H9" s="161"/>
      <c r="I9" s="161"/>
      <c r="J9" s="161"/>
      <c r="K9" s="161"/>
      <c r="L9" s="162"/>
      <c r="N9" s="160"/>
      <c r="O9" s="161"/>
      <c r="P9" s="161"/>
      <c r="Q9" s="161"/>
      <c r="R9" s="161"/>
      <c r="S9" s="161"/>
      <c r="T9" s="161"/>
      <c r="U9" s="161"/>
      <c r="V9" s="161"/>
      <c r="W9" s="161"/>
      <c r="X9" s="161"/>
      <c r="Y9" s="162"/>
    </row>
    <row r="10" spans="1:25" ht="14.5" customHeight="1" x14ac:dyDescent="0.35">
      <c r="A10" s="160"/>
      <c r="B10" s="161"/>
      <c r="C10" s="161"/>
      <c r="D10" s="161"/>
      <c r="E10" s="161"/>
      <c r="F10" s="161"/>
      <c r="G10" s="161"/>
      <c r="H10" s="161"/>
      <c r="I10" s="161"/>
      <c r="J10" s="161"/>
      <c r="K10" s="161"/>
      <c r="L10" s="162"/>
      <c r="N10" s="160"/>
      <c r="O10" s="161"/>
      <c r="P10" s="161"/>
      <c r="Q10" s="161"/>
      <c r="R10" s="161"/>
      <c r="S10" s="161"/>
      <c r="T10" s="161"/>
      <c r="U10" s="161"/>
      <c r="V10" s="161"/>
      <c r="W10" s="161"/>
      <c r="X10" s="161"/>
      <c r="Y10" s="162"/>
    </row>
    <row r="11" spans="1:25" ht="26.5" customHeight="1" x14ac:dyDescent="0.35">
      <c r="A11" s="163"/>
      <c r="B11" s="164"/>
      <c r="C11" s="164"/>
      <c r="D11" s="164"/>
      <c r="E11" s="164"/>
      <c r="F11" s="164"/>
      <c r="G11" s="164"/>
      <c r="H11" s="164"/>
      <c r="I11" s="164"/>
      <c r="J11" s="164"/>
      <c r="K11" s="164"/>
      <c r="L11" s="165"/>
      <c r="N11" s="160"/>
      <c r="O11" s="161"/>
      <c r="P11" s="161"/>
      <c r="Q11" s="161"/>
      <c r="R11" s="161"/>
      <c r="S11" s="161"/>
      <c r="T11" s="161"/>
      <c r="U11" s="161"/>
      <c r="V11" s="161"/>
      <c r="W11" s="161"/>
      <c r="X11" s="161"/>
      <c r="Y11" s="162"/>
    </row>
    <row r="12" spans="1:25" ht="17" customHeight="1" x14ac:dyDescent="0.35">
      <c r="A12" s="119"/>
      <c r="B12" s="119"/>
      <c r="C12" s="119"/>
      <c r="D12" s="119"/>
      <c r="E12" s="119"/>
      <c r="F12" s="119"/>
      <c r="G12" s="119"/>
      <c r="H12" s="119"/>
      <c r="I12" s="119"/>
      <c r="J12" s="119"/>
      <c r="K12" s="119"/>
      <c r="L12" s="119"/>
      <c r="N12" s="160"/>
      <c r="O12" s="161"/>
      <c r="P12" s="161"/>
      <c r="Q12" s="161"/>
      <c r="R12" s="161"/>
      <c r="S12" s="161"/>
      <c r="T12" s="161"/>
      <c r="U12" s="161"/>
      <c r="V12" s="161"/>
      <c r="W12" s="161"/>
      <c r="X12" s="161"/>
      <c r="Y12" s="162"/>
    </row>
    <row r="13" spans="1:25" ht="17" customHeight="1" x14ac:dyDescent="0.35">
      <c r="A13" s="119"/>
      <c r="B13" s="119"/>
      <c r="C13" s="119"/>
      <c r="D13" s="119"/>
      <c r="E13" s="119"/>
      <c r="F13" s="119"/>
      <c r="G13" s="119"/>
      <c r="H13" s="119"/>
      <c r="I13" s="119"/>
      <c r="J13" s="119"/>
      <c r="K13" s="119"/>
      <c r="L13" s="119"/>
      <c r="N13" s="160"/>
      <c r="O13" s="161"/>
      <c r="P13" s="161"/>
      <c r="Q13" s="161"/>
      <c r="R13" s="161"/>
      <c r="S13" s="161"/>
      <c r="T13" s="161"/>
      <c r="U13" s="161"/>
      <c r="V13" s="161"/>
      <c r="W13" s="161"/>
      <c r="X13" s="161"/>
      <c r="Y13" s="162"/>
    </row>
    <row r="14" spans="1:25" ht="17" customHeight="1" x14ac:dyDescent="0.35">
      <c r="A14" s="119"/>
      <c r="B14" s="119"/>
      <c r="C14" s="119"/>
      <c r="D14" s="119"/>
      <c r="E14" s="119"/>
      <c r="F14" s="119"/>
      <c r="G14" s="119"/>
      <c r="H14" s="119"/>
      <c r="I14" s="119"/>
      <c r="J14" s="119"/>
      <c r="K14" s="119"/>
      <c r="L14" s="119"/>
      <c r="N14" s="163"/>
      <c r="O14" s="164"/>
      <c r="P14" s="164"/>
      <c r="Q14" s="164"/>
      <c r="R14" s="164"/>
      <c r="S14" s="164"/>
      <c r="T14" s="164"/>
      <c r="U14" s="164"/>
      <c r="V14" s="164"/>
      <c r="W14" s="164"/>
      <c r="X14" s="164"/>
      <c r="Y14" s="165"/>
    </row>
    <row r="15" spans="1:25" ht="17" customHeight="1" x14ac:dyDescent="0.35">
      <c r="A15" s="119"/>
      <c r="B15" s="119"/>
      <c r="C15" s="119"/>
      <c r="D15" s="119"/>
      <c r="E15" s="119"/>
      <c r="F15" s="119"/>
      <c r="G15" s="119"/>
      <c r="H15" s="119"/>
      <c r="I15" s="119"/>
      <c r="J15" s="119"/>
      <c r="K15" s="119"/>
      <c r="L15" s="119"/>
      <c r="N15" s="146"/>
      <c r="O15" s="146"/>
      <c r="P15" s="146"/>
      <c r="Q15" s="146"/>
      <c r="R15" s="146"/>
      <c r="S15" s="146"/>
      <c r="T15" s="146"/>
      <c r="U15" s="146"/>
      <c r="V15" s="146"/>
      <c r="W15" s="146"/>
      <c r="X15" s="146"/>
      <c r="Y15" s="146"/>
    </row>
    <row r="16" spans="1:25" ht="17" customHeight="1" x14ac:dyDescent="0.35">
      <c r="A16" s="119"/>
      <c r="B16" s="119"/>
      <c r="C16" s="119"/>
      <c r="D16" s="119"/>
      <c r="E16" s="119"/>
      <c r="F16" s="119"/>
      <c r="G16" s="119"/>
      <c r="H16" s="119"/>
      <c r="I16" s="119"/>
      <c r="J16" s="119"/>
      <c r="K16" s="119"/>
      <c r="L16" s="119"/>
      <c r="N16" s="146"/>
      <c r="O16" s="146"/>
      <c r="P16" s="146"/>
      <c r="Q16" s="146"/>
      <c r="R16" s="146"/>
      <c r="S16" s="146"/>
      <c r="T16" s="146"/>
      <c r="U16" s="146"/>
      <c r="V16" s="146"/>
      <c r="W16" s="146"/>
      <c r="X16" s="146"/>
      <c r="Y16" s="146"/>
    </row>
    <row r="17" spans="1:20" ht="17" customHeight="1" x14ac:dyDescent="0.35">
      <c r="A17" s="119"/>
      <c r="B17" s="119"/>
      <c r="C17" s="119"/>
      <c r="D17" s="119"/>
      <c r="E17" s="119"/>
      <c r="F17" s="119"/>
      <c r="G17" s="119"/>
      <c r="H17" s="119"/>
      <c r="I17" s="119"/>
      <c r="J17" s="119"/>
      <c r="K17" s="119"/>
      <c r="L17" s="119"/>
    </row>
    <row r="18" spans="1:20" ht="17" customHeight="1" x14ac:dyDescent="0.35">
      <c r="A18" s="119"/>
      <c r="B18" s="119"/>
      <c r="C18" s="119"/>
      <c r="D18" s="119"/>
      <c r="E18" s="119"/>
      <c r="F18" s="119"/>
      <c r="G18" s="119"/>
      <c r="H18" s="119"/>
      <c r="I18" s="119"/>
      <c r="J18" s="119"/>
      <c r="K18" s="119"/>
      <c r="L18" s="119"/>
    </row>
    <row r="19" spans="1:20" ht="17" customHeight="1" x14ac:dyDescent="0.35">
      <c r="A19" s="119"/>
      <c r="B19" s="119"/>
      <c r="C19" s="119"/>
      <c r="D19" s="119"/>
      <c r="E19" s="119"/>
      <c r="F19" s="119"/>
      <c r="G19" s="119"/>
      <c r="H19" s="119"/>
      <c r="I19" s="119"/>
      <c r="J19" s="119"/>
      <c r="K19" s="119"/>
      <c r="L19" s="119"/>
    </row>
    <row r="20" spans="1:20" ht="17" customHeight="1" x14ac:dyDescent="0.35">
      <c r="A20" s="119"/>
      <c r="B20" s="119"/>
      <c r="C20" s="119"/>
      <c r="D20" s="119"/>
      <c r="E20" s="119"/>
      <c r="F20" s="119"/>
      <c r="G20" s="119"/>
      <c r="H20" s="119"/>
      <c r="I20" s="119"/>
      <c r="J20" s="119"/>
      <c r="K20" s="119"/>
      <c r="L20" s="119"/>
    </row>
    <row r="21" spans="1:20" ht="17" customHeight="1" x14ac:dyDescent="0.35">
      <c r="A21" s="119"/>
      <c r="B21" s="119"/>
      <c r="C21" s="119"/>
      <c r="D21" s="119"/>
      <c r="E21" s="119"/>
      <c r="F21" s="119"/>
      <c r="G21" s="119"/>
      <c r="H21" s="119"/>
      <c r="I21" s="119"/>
      <c r="J21" s="119"/>
      <c r="K21" s="119"/>
      <c r="L21" s="119"/>
    </row>
    <row r="22" spans="1:20" ht="17" customHeight="1" x14ac:dyDescent="0.35">
      <c r="A22" s="119"/>
      <c r="B22" s="119"/>
      <c r="C22" s="119"/>
      <c r="D22" s="119"/>
      <c r="E22" s="119"/>
      <c r="F22" s="119"/>
      <c r="G22" s="119"/>
      <c r="H22" s="119"/>
      <c r="I22" s="119"/>
      <c r="J22" s="119"/>
      <c r="K22" s="119"/>
      <c r="L22" s="119"/>
    </row>
    <row r="23" spans="1:20" ht="17" customHeight="1" x14ac:dyDescent="0.35">
      <c r="A23" s="119"/>
      <c r="B23" s="119"/>
      <c r="C23" s="119"/>
      <c r="D23" s="119"/>
      <c r="E23" s="119"/>
      <c r="F23" s="119"/>
      <c r="G23" s="119"/>
      <c r="H23" s="119"/>
      <c r="I23" s="119"/>
      <c r="J23" s="119"/>
      <c r="K23" s="119"/>
      <c r="L23" s="119"/>
    </row>
    <row r="24" spans="1:20" ht="22.5" customHeight="1" x14ac:dyDescent="0.35">
      <c r="A24" s="119"/>
      <c r="B24" s="119"/>
      <c r="C24" s="119"/>
      <c r="D24" s="119"/>
      <c r="E24" s="119"/>
      <c r="F24" s="119"/>
      <c r="G24" s="119"/>
      <c r="H24" s="119"/>
      <c r="I24" s="119"/>
      <c r="J24" s="119"/>
      <c r="K24" s="119"/>
      <c r="L24" s="119"/>
    </row>
    <row r="25" spans="1:20" ht="22.5" customHeight="1" x14ac:dyDescent="0.35">
      <c r="A25" s="119"/>
      <c r="B25" s="119"/>
      <c r="C25" s="119"/>
      <c r="D25" s="119"/>
      <c r="E25" s="119"/>
      <c r="F25" s="119"/>
      <c r="G25" s="119"/>
      <c r="H25" s="119"/>
      <c r="I25" s="119"/>
      <c r="J25" s="119"/>
      <c r="K25" s="119"/>
      <c r="L25" s="119"/>
    </row>
    <row r="26" spans="1:20" ht="22.5" customHeight="1" x14ac:dyDescent="0.35">
      <c r="A26" s="119"/>
      <c r="B26" s="119"/>
      <c r="C26" s="119"/>
      <c r="D26" s="119"/>
      <c r="E26" s="119"/>
      <c r="F26" s="119"/>
      <c r="G26" s="119"/>
      <c r="H26" s="119"/>
      <c r="I26" s="119"/>
      <c r="J26" s="119"/>
      <c r="K26" s="119"/>
      <c r="L26" s="119"/>
    </row>
    <row r="27" spans="1:20" ht="22.5" customHeight="1" x14ac:dyDescent="0.35">
      <c r="A27" s="119"/>
      <c r="B27" s="119"/>
      <c r="C27" s="119"/>
      <c r="D27" s="119"/>
      <c r="E27" s="119"/>
      <c r="F27" s="119"/>
      <c r="G27" s="119"/>
      <c r="H27" s="119"/>
      <c r="I27" s="119"/>
      <c r="J27" s="119"/>
      <c r="K27" s="119"/>
      <c r="L27" s="119"/>
    </row>
    <row r="28" spans="1:20" ht="24.5" customHeight="1" x14ac:dyDescent="0.35">
      <c r="A28" s="119"/>
      <c r="B28" s="119"/>
      <c r="C28" s="119"/>
      <c r="D28" s="119"/>
      <c r="E28" s="119"/>
      <c r="F28" s="119"/>
      <c r="G28" s="119"/>
      <c r="H28" s="119"/>
      <c r="I28" s="119"/>
      <c r="J28" s="119"/>
      <c r="K28" s="119"/>
      <c r="L28" s="119"/>
    </row>
    <row r="29" spans="1:20" ht="24.5" customHeight="1" x14ac:dyDescent="0.35">
      <c r="C29" s="106"/>
      <c r="D29" s="106"/>
      <c r="E29" s="106"/>
      <c r="F29" s="106"/>
      <c r="G29" s="106"/>
      <c r="H29" s="106"/>
      <c r="I29" s="106"/>
      <c r="J29" s="106"/>
      <c r="K29" s="106"/>
      <c r="L29" s="106"/>
      <c r="M29" s="106"/>
      <c r="N29" s="106"/>
    </row>
    <row r="30" spans="1:20" ht="14.5" customHeight="1" x14ac:dyDescent="0.5">
      <c r="A30" s="107"/>
      <c r="C30" s="106"/>
      <c r="D30" s="106"/>
      <c r="E30" s="106"/>
      <c r="F30" s="106"/>
      <c r="G30" s="106"/>
      <c r="H30" s="106"/>
      <c r="I30" s="106"/>
      <c r="J30" s="106"/>
      <c r="K30" s="106"/>
      <c r="L30" s="106"/>
      <c r="M30" s="106"/>
      <c r="N30" s="107"/>
    </row>
    <row r="31" spans="1:20" ht="14.5" customHeight="1" x14ac:dyDescent="0.35">
      <c r="A31" s="96" t="s">
        <v>2307</v>
      </c>
      <c r="C31" s="106"/>
      <c r="D31" s="106"/>
      <c r="E31" s="106"/>
      <c r="F31" s="106"/>
      <c r="G31" s="106"/>
      <c r="H31" s="106"/>
      <c r="I31" s="106"/>
      <c r="J31" s="106"/>
      <c r="K31" s="106"/>
      <c r="L31" s="106"/>
      <c r="M31" s="27"/>
      <c r="N31" s="27"/>
      <c r="O31" s="27"/>
      <c r="P31" s="27"/>
      <c r="Q31" s="109"/>
      <c r="R31" s="109"/>
      <c r="S31" s="109"/>
      <c r="T31" s="109"/>
    </row>
    <row r="32" spans="1:20" ht="14.5" customHeight="1" x14ac:dyDescent="0.35">
      <c r="A32" s="96"/>
      <c r="C32" s="106"/>
      <c r="D32" s="106"/>
      <c r="E32" s="106"/>
      <c r="F32" s="106"/>
      <c r="G32" s="106"/>
      <c r="H32" s="106"/>
      <c r="I32" s="106"/>
      <c r="J32" s="106"/>
      <c r="K32" s="106"/>
      <c r="L32" s="106"/>
      <c r="M32" s="27"/>
      <c r="N32" s="27"/>
      <c r="O32" s="27"/>
      <c r="P32" s="27"/>
      <c r="Q32" s="109"/>
      <c r="R32" s="109"/>
      <c r="S32" s="109"/>
      <c r="T32" s="109"/>
    </row>
    <row r="33" spans="1:20" ht="14.5" customHeight="1" x14ac:dyDescent="0.35">
      <c r="A33" s="96"/>
      <c r="C33" s="106"/>
      <c r="D33" s="106"/>
      <c r="E33" s="106"/>
      <c r="F33" s="106"/>
      <c r="G33" s="106"/>
      <c r="H33" s="106"/>
      <c r="I33" s="106"/>
      <c r="J33" s="106"/>
      <c r="K33" s="106"/>
      <c r="L33" s="106"/>
      <c r="M33" s="27"/>
      <c r="N33" s="27"/>
      <c r="O33" s="27"/>
      <c r="P33" s="27"/>
      <c r="Q33" s="109"/>
      <c r="R33" s="109"/>
      <c r="S33" s="109"/>
      <c r="T33" s="109"/>
    </row>
    <row r="34" spans="1:20" ht="25.5" customHeight="1" x14ac:dyDescent="0.35">
      <c r="C34" s="106"/>
      <c r="D34" s="106"/>
      <c r="E34" s="106"/>
      <c r="F34" s="106"/>
      <c r="G34" s="106"/>
      <c r="H34" s="106"/>
      <c r="I34" s="106"/>
      <c r="J34" s="106"/>
      <c r="K34" s="106"/>
      <c r="L34" s="106"/>
      <c r="M34" s="106"/>
      <c r="N34" s="106"/>
      <c r="O34" s="106"/>
      <c r="P34" s="106"/>
      <c r="Q34" s="106"/>
      <c r="R34" s="106"/>
      <c r="S34" s="106"/>
      <c r="T34" s="106"/>
    </row>
    <row r="35" spans="1:20" ht="14.5" customHeight="1" x14ac:dyDescent="0.35">
      <c r="C35" s="106"/>
      <c r="D35" s="106"/>
      <c r="E35" s="106"/>
      <c r="F35" s="106"/>
      <c r="G35" s="106"/>
      <c r="H35" s="106"/>
      <c r="I35" s="106"/>
      <c r="J35" s="106"/>
      <c r="K35" s="106"/>
      <c r="L35" s="106"/>
      <c r="M35" s="106"/>
      <c r="N35" s="106"/>
    </row>
    <row r="38" spans="1:20" x14ac:dyDescent="0.35">
      <c r="O38" t="s">
        <v>2310</v>
      </c>
    </row>
    <row r="39" spans="1:20" x14ac:dyDescent="0.35">
      <c r="Q39" s="90"/>
    </row>
    <row r="49" spans="2:2" x14ac:dyDescent="0.35">
      <c r="B49" s="90"/>
    </row>
    <row r="74" ht="14" customHeight="1" x14ac:dyDescent="0.35"/>
    <row r="75" ht="14" customHeight="1" x14ac:dyDescent="0.35"/>
  </sheetData>
  <sheetProtection algorithmName="SHA-512" hashValue="6g7oYeSf1DN8V1zuYJnL7UcII0IrMFq4DQD/hZ5m9j2yztT8PDMWJKMkAnAkFOQQXdI0y7rGYH+Yf8CwwCV0xw==" saltValue="KK/SPrN6ni9pIWgTgK1jHg==" spinCount="100000" sheet="1" objects="1" scenarios="1"/>
  <mergeCells count="4">
    <mergeCell ref="A5:L11"/>
    <mergeCell ref="A3:C3"/>
    <mergeCell ref="N3:P3"/>
    <mergeCell ref="N5:Y14"/>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384"/>
  <sheetViews>
    <sheetView zoomScale="72" zoomScaleNormal="72" workbookViewId="0">
      <selection activeCell="H4" sqref="H4"/>
    </sheetView>
  </sheetViews>
  <sheetFormatPr defaultRowHeight="14.5" x14ac:dyDescent="0.35"/>
  <cols>
    <col min="1" max="1" width="57.26953125" style="27" bestFit="1" customWidth="1"/>
    <col min="2" max="2" width="85.54296875" style="26" customWidth="1"/>
    <col min="7" max="7" width="8.453125" customWidth="1"/>
    <col min="8" max="8" width="54.26953125" bestFit="1" customWidth="1"/>
  </cols>
  <sheetData>
    <row r="1" spans="1:8" s="21" customFormat="1" ht="18.5" x14ac:dyDescent="0.45">
      <c r="A1" s="37" t="s">
        <v>1</v>
      </c>
      <c r="B1" s="37" t="s">
        <v>631</v>
      </c>
    </row>
    <row r="2" spans="1:8" ht="234" customHeight="1" x14ac:dyDescent="0.35">
      <c r="A2" s="49" t="s">
        <v>114</v>
      </c>
      <c r="B2" s="28" t="s">
        <v>359</v>
      </c>
      <c r="H2" s="51"/>
    </row>
    <row r="3" spans="1:8" ht="241" customHeight="1" x14ac:dyDescent="0.35">
      <c r="A3" s="49" t="s">
        <v>109</v>
      </c>
      <c r="B3" s="28" t="s">
        <v>350</v>
      </c>
    </row>
    <row r="4" spans="1:8" ht="140" x14ac:dyDescent="0.35">
      <c r="A4" s="49" t="s">
        <v>113</v>
      </c>
      <c r="B4" s="28" t="s">
        <v>356</v>
      </c>
    </row>
    <row r="5" spans="1:8" ht="126" x14ac:dyDescent="0.35">
      <c r="A5" s="49" t="s">
        <v>158</v>
      </c>
      <c r="B5" s="28" t="s">
        <v>505</v>
      </c>
    </row>
    <row r="6" spans="1:8" ht="154" x14ac:dyDescent="0.35">
      <c r="A6" s="50" t="s">
        <v>130</v>
      </c>
      <c r="B6" s="28" t="s">
        <v>398</v>
      </c>
    </row>
    <row r="7" spans="1:8" ht="126" x14ac:dyDescent="0.35">
      <c r="A7" s="49" t="s">
        <v>160</v>
      </c>
      <c r="B7" s="28" t="s">
        <v>510</v>
      </c>
    </row>
    <row r="8" spans="1:8" ht="182" x14ac:dyDescent="0.35">
      <c r="A8" s="49" t="s">
        <v>150</v>
      </c>
      <c r="B8" s="28" t="s">
        <v>478</v>
      </c>
    </row>
    <row r="9" spans="1:8" ht="154" x14ac:dyDescent="0.35">
      <c r="A9" s="32" t="s">
        <v>198</v>
      </c>
      <c r="B9" s="28" t="s">
        <v>610</v>
      </c>
    </row>
    <row r="10" spans="1:8" ht="154" x14ac:dyDescent="0.35">
      <c r="A10" s="32" t="s">
        <v>197</v>
      </c>
      <c r="B10" s="28" t="s">
        <v>608</v>
      </c>
    </row>
    <row r="11" spans="1:8" ht="126" x14ac:dyDescent="0.35">
      <c r="A11" s="49" t="s">
        <v>146</v>
      </c>
      <c r="B11" s="28" t="s">
        <v>467</v>
      </c>
    </row>
    <row r="12" spans="1:8" ht="182" x14ac:dyDescent="0.35">
      <c r="A12" s="49" t="s">
        <v>148</v>
      </c>
      <c r="B12" s="28" t="s">
        <v>472</v>
      </c>
    </row>
    <row r="13" spans="1:8" ht="182" x14ac:dyDescent="0.35">
      <c r="A13" s="49" t="s">
        <v>147</v>
      </c>
      <c r="B13" s="28" t="s">
        <v>470</v>
      </c>
    </row>
    <row r="14" spans="1:8" ht="168" x14ac:dyDescent="0.35">
      <c r="A14" s="32" t="s">
        <v>195</v>
      </c>
      <c r="B14" s="28" t="s">
        <v>603</v>
      </c>
    </row>
    <row r="15" spans="1:8" ht="204.65" customHeight="1" x14ac:dyDescent="0.35">
      <c r="A15" s="32" t="s">
        <v>201</v>
      </c>
      <c r="B15" s="28" t="s">
        <v>615</v>
      </c>
    </row>
    <row r="16" spans="1:8" ht="182" x14ac:dyDescent="0.35">
      <c r="A16" s="32" t="s">
        <v>202</v>
      </c>
      <c r="B16" s="28" t="s">
        <v>625</v>
      </c>
    </row>
    <row r="17" spans="1:2" ht="154" x14ac:dyDescent="0.35">
      <c r="A17" s="49" t="s">
        <v>137</v>
      </c>
      <c r="B17" s="28" t="s">
        <v>427</v>
      </c>
    </row>
    <row r="18" spans="1:2" ht="140" x14ac:dyDescent="0.35">
      <c r="A18" s="32" t="s">
        <v>200</v>
      </c>
      <c r="B18" s="28" t="s">
        <v>620</v>
      </c>
    </row>
    <row r="19" spans="1:2" ht="154" x14ac:dyDescent="0.35">
      <c r="A19" s="49" t="s">
        <v>176</v>
      </c>
      <c r="B19" s="28" t="s">
        <v>550</v>
      </c>
    </row>
    <row r="20" spans="1:2" ht="182" x14ac:dyDescent="0.35">
      <c r="A20" s="49" t="s">
        <v>142</v>
      </c>
      <c r="B20" s="28" t="s">
        <v>446</v>
      </c>
    </row>
    <row r="21" spans="1:2" ht="112" x14ac:dyDescent="0.35">
      <c r="A21" s="49" t="s">
        <v>135</v>
      </c>
      <c r="B21" s="28" t="s">
        <v>417</v>
      </c>
    </row>
    <row r="22" spans="1:2" ht="154" x14ac:dyDescent="0.35">
      <c r="A22" s="49" t="s">
        <v>136</v>
      </c>
      <c r="B22" s="28" t="s">
        <v>421</v>
      </c>
    </row>
    <row r="23" spans="1:2" ht="126" x14ac:dyDescent="0.35">
      <c r="A23" s="32" t="s">
        <v>196</v>
      </c>
      <c r="B23" s="28" t="s">
        <v>607</v>
      </c>
    </row>
    <row r="24" spans="1:2" ht="126" x14ac:dyDescent="0.35">
      <c r="A24" s="49" t="s">
        <v>23</v>
      </c>
      <c r="B24" s="28" t="s">
        <v>220</v>
      </c>
    </row>
    <row r="25" spans="1:2" ht="154" x14ac:dyDescent="0.35">
      <c r="A25" s="49" t="s">
        <v>32</v>
      </c>
      <c r="B25" s="28" t="s">
        <v>224</v>
      </c>
    </row>
    <row r="26" spans="1:2" ht="154" x14ac:dyDescent="0.35">
      <c r="A26" s="32" t="s">
        <v>192</v>
      </c>
      <c r="B26" s="28" t="s">
        <v>595</v>
      </c>
    </row>
    <row r="27" spans="1:2" ht="168" x14ac:dyDescent="0.35">
      <c r="A27" s="32" t="s">
        <v>190</v>
      </c>
      <c r="B27" s="28" t="s">
        <v>589</v>
      </c>
    </row>
    <row r="28" spans="1:2" ht="168" x14ac:dyDescent="0.35">
      <c r="A28" s="49" t="s">
        <v>61</v>
      </c>
      <c r="B28" s="28" t="s">
        <v>258</v>
      </c>
    </row>
    <row r="29" spans="1:2" ht="140" x14ac:dyDescent="0.35">
      <c r="A29" s="49" t="s">
        <v>56</v>
      </c>
      <c r="B29" s="28" t="s">
        <v>250</v>
      </c>
    </row>
    <row r="30" spans="1:2" ht="140" x14ac:dyDescent="0.35">
      <c r="A30" s="49" t="s">
        <v>56</v>
      </c>
      <c r="B30" s="28" t="s">
        <v>250</v>
      </c>
    </row>
    <row r="31" spans="1:2" ht="140" x14ac:dyDescent="0.35">
      <c r="A31" s="49" t="s">
        <v>56</v>
      </c>
      <c r="B31" s="28" t="s">
        <v>250</v>
      </c>
    </row>
    <row r="32" spans="1:2" ht="140" x14ac:dyDescent="0.35">
      <c r="A32" s="49" t="s">
        <v>56</v>
      </c>
      <c r="B32" s="28" t="s">
        <v>250</v>
      </c>
    </row>
    <row r="33" spans="1:2" ht="140" x14ac:dyDescent="0.35">
      <c r="A33" s="49" t="s">
        <v>56</v>
      </c>
      <c r="B33" s="28" t="s">
        <v>250</v>
      </c>
    </row>
    <row r="34" spans="1:2" ht="154" x14ac:dyDescent="0.35">
      <c r="A34" s="49" t="s">
        <v>139</v>
      </c>
      <c r="B34" s="28" t="s">
        <v>433</v>
      </c>
    </row>
    <row r="35" spans="1:2" ht="196" x14ac:dyDescent="0.35">
      <c r="A35" s="49" t="s">
        <v>140</v>
      </c>
      <c r="B35" s="28" t="s">
        <v>440</v>
      </c>
    </row>
    <row r="36" spans="1:2" ht="168" x14ac:dyDescent="0.35">
      <c r="A36" s="49" t="s">
        <v>152</v>
      </c>
      <c r="B36" s="28" t="s">
        <v>485</v>
      </c>
    </row>
    <row r="37" spans="1:2" ht="168" x14ac:dyDescent="0.35">
      <c r="A37" s="49" t="s">
        <v>103</v>
      </c>
      <c r="B37" s="28" t="s">
        <v>333</v>
      </c>
    </row>
    <row r="38" spans="1:2" ht="168" x14ac:dyDescent="0.35">
      <c r="A38" s="49" t="s">
        <v>103</v>
      </c>
      <c r="B38" s="28" t="s">
        <v>333</v>
      </c>
    </row>
    <row r="39" spans="1:2" ht="168" x14ac:dyDescent="0.35">
      <c r="A39" s="49" t="s">
        <v>103</v>
      </c>
      <c r="B39" s="28" t="s">
        <v>333</v>
      </c>
    </row>
    <row r="40" spans="1:2" ht="182" x14ac:dyDescent="0.35">
      <c r="A40" s="49" t="s">
        <v>95</v>
      </c>
      <c r="B40" s="28" t="s">
        <v>326</v>
      </c>
    </row>
    <row r="41" spans="1:2" ht="196" x14ac:dyDescent="0.35">
      <c r="A41" s="50" t="s">
        <v>102</v>
      </c>
      <c r="B41" s="28" t="s">
        <v>331</v>
      </c>
    </row>
    <row r="42" spans="1:2" ht="140" x14ac:dyDescent="0.35">
      <c r="A42" s="49" t="s">
        <v>173</v>
      </c>
      <c r="B42" s="28" t="s">
        <v>544</v>
      </c>
    </row>
    <row r="43" spans="1:2" ht="154" x14ac:dyDescent="0.35">
      <c r="A43" s="50" t="s">
        <v>119</v>
      </c>
      <c r="B43" s="28" t="s">
        <v>373</v>
      </c>
    </row>
    <row r="44" spans="1:2" ht="140" x14ac:dyDescent="0.35">
      <c r="A44" s="32" t="s">
        <v>188</v>
      </c>
      <c r="B44" s="28" t="s">
        <v>583</v>
      </c>
    </row>
    <row r="45" spans="1:2" ht="154" x14ac:dyDescent="0.35">
      <c r="A45" s="49" t="s">
        <v>166</v>
      </c>
      <c r="B45" s="28" t="s">
        <v>524</v>
      </c>
    </row>
    <row r="46" spans="1:2" ht="154" x14ac:dyDescent="0.35">
      <c r="A46" s="50" t="s">
        <v>280</v>
      </c>
      <c r="B46" s="28" t="s">
        <v>276</v>
      </c>
    </row>
    <row r="47" spans="1:2" ht="182" x14ac:dyDescent="0.35">
      <c r="A47" s="49" t="s">
        <v>145</v>
      </c>
      <c r="B47" s="28" t="s">
        <v>460</v>
      </c>
    </row>
    <row r="48" spans="1:2" ht="196" x14ac:dyDescent="0.35">
      <c r="A48" s="49" t="s">
        <v>156</v>
      </c>
      <c r="B48" s="28" t="s">
        <v>502</v>
      </c>
    </row>
    <row r="49" spans="1:2" ht="140" x14ac:dyDescent="0.35">
      <c r="A49" s="49" t="s">
        <v>90</v>
      </c>
      <c r="B49" s="28" t="s">
        <v>311</v>
      </c>
    </row>
    <row r="50" spans="1:2" ht="168" x14ac:dyDescent="0.35">
      <c r="A50" s="49" t="s">
        <v>153</v>
      </c>
      <c r="B50" s="28" t="s">
        <v>488</v>
      </c>
    </row>
    <row r="51" spans="1:2" ht="168" x14ac:dyDescent="0.35">
      <c r="A51" s="49" t="s">
        <v>1696</v>
      </c>
      <c r="B51" s="28" t="s">
        <v>308</v>
      </c>
    </row>
    <row r="52" spans="1:2" ht="196" x14ac:dyDescent="0.35">
      <c r="A52" s="50" t="s">
        <v>660</v>
      </c>
      <c r="B52" s="28" t="s">
        <v>387</v>
      </c>
    </row>
    <row r="53" spans="1:2" ht="196" x14ac:dyDescent="0.35">
      <c r="A53" s="50" t="s">
        <v>659</v>
      </c>
      <c r="B53" s="28" t="s">
        <v>384</v>
      </c>
    </row>
    <row r="54" spans="1:2" ht="140" x14ac:dyDescent="0.35">
      <c r="A54" s="32" t="s">
        <v>194</v>
      </c>
      <c r="B54" s="28" t="s">
        <v>600</v>
      </c>
    </row>
    <row r="55" spans="1:2" ht="168" x14ac:dyDescent="0.35">
      <c r="A55" s="49" t="s">
        <v>182</v>
      </c>
      <c r="B55" s="28" t="s">
        <v>568</v>
      </c>
    </row>
    <row r="56" spans="1:2" ht="126" x14ac:dyDescent="0.35">
      <c r="A56" s="49" t="s">
        <v>180</v>
      </c>
      <c r="B56" s="28" t="s">
        <v>561</v>
      </c>
    </row>
    <row r="57" spans="1:2" ht="140" x14ac:dyDescent="0.35">
      <c r="A57" s="12" t="s">
        <v>183</v>
      </c>
      <c r="B57" s="28" t="s">
        <v>570</v>
      </c>
    </row>
    <row r="58" spans="1:2" ht="182" x14ac:dyDescent="0.35">
      <c r="A58" s="49" t="s">
        <v>42</v>
      </c>
      <c r="B58" s="28" t="s">
        <v>235</v>
      </c>
    </row>
    <row r="59" spans="1:2" ht="140" x14ac:dyDescent="0.35">
      <c r="A59" s="49" t="s">
        <v>36</v>
      </c>
      <c r="B59" s="28" t="s">
        <v>230</v>
      </c>
    </row>
    <row r="60" spans="1:2" ht="140" x14ac:dyDescent="0.35">
      <c r="A60" s="49" t="s">
        <v>163</v>
      </c>
      <c r="B60" s="28" t="s">
        <v>517</v>
      </c>
    </row>
    <row r="61" spans="1:2" ht="140" x14ac:dyDescent="0.35">
      <c r="A61" s="49" t="s">
        <v>162</v>
      </c>
      <c r="B61" s="28" t="s">
        <v>513</v>
      </c>
    </row>
    <row r="62" spans="1:2" ht="168" x14ac:dyDescent="0.35">
      <c r="A62" s="49" t="s">
        <v>656</v>
      </c>
      <c r="B62" s="28" t="s">
        <v>306</v>
      </c>
    </row>
    <row r="63" spans="1:2" ht="168" x14ac:dyDescent="0.35">
      <c r="A63" s="49" t="s">
        <v>297</v>
      </c>
      <c r="B63" s="28" t="s">
        <v>296</v>
      </c>
    </row>
    <row r="64" spans="1:2" ht="154" x14ac:dyDescent="0.35">
      <c r="A64" s="49" t="s">
        <v>108</v>
      </c>
      <c r="B64" s="28" t="s">
        <v>345</v>
      </c>
    </row>
    <row r="65" spans="1:2" ht="154" x14ac:dyDescent="0.35">
      <c r="A65" s="49" t="s">
        <v>105</v>
      </c>
      <c r="B65" s="28" t="s">
        <v>337</v>
      </c>
    </row>
    <row r="66" spans="1:2" ht="182" x14ac:dyDescent="0.35">
      <c r="A66" s="49" t="s">
        <v>107</v>
      </c>
      <c r="B66" s="28" t="s">
        <v>342</v>
      </c>
    </row>
    <row r="67" spans="1:2" ht="182" x14ac:dyDescent="0.35">
      <c r="A67" s="49" t="s">
        <v>154</v>
      </c>
      <c r="B67" s="28" t="s">
        <v>494</v>
      </c>
    </row>
    <row r="68" spans="1:2" ht="196" x14ac:dyDescent="0.35">
      <c r="A68" s="49" t="s">
        <v>155</v>
      </c>
      <c r="B68" s="28" t="s">
        <v>498</v>
      </c>
    </row>
    <row r="69" spans="1:2" ht="154" x14ac:dyDescent="0.35">
      <c r="A69" s="49" t="s">
        <v>179</v>
      </c>
      <c r="B69" s="52" t="s">
        <v>557</v>
      </c>
    </row>
    <row r="70" spans="1:2" ht="154" x14ac:dyDescent="0.35">
      <c r="A70" s="49" t="s">
        <v>174</v>
      </c>
      <c r="B70" s="28" t="s">
        <v>546</v>
      </c>
    </row>
    <row r="71" spans="1:2" ht="168" x14ac:dyDescent="0.35">
      <c r="A71" s="49" t="s">
        <v>165</v>
      </c>
      <c r="B71" s="28" t="s">
        <v>521</v>
      </c>
    </row>
    <row r="72" spans="1:2" ht="140" x14ac:dyDescent="0.35">
      <c r="A72" s="12" t="s">
        <v>187</v>
      </c>
      <c r="B72" s="28" t="s">
        <v>581</v>
      </c>
    </row>
    <row r="73" spans="1:2" ht="196" x14ac:dyDescent="0.35">
      <c r="A73" s="50" t="s">
        <v>658</v>
      </c>
      <c r="B73" s="28" t="s">
        <v>381</v>
      </c>
    </row>
    <row r="74" spans="1:2" ht="154" x14ac:dyDescent="0.35">
      <c r="A74" s="49" t="s">
        <v>172</v>
      </c>
      <c r="B74" s="28" t="s">
        <v>540</v>
      </c>
    </row>
    <row r="75" spans="1:2" ht="154" x14ac:dyDescent="0.35">
      <c r="A75" s="49" t="s">
        <v>76</v>
      </c>
      <c r="B75" s="28" t="s">
        <v>282</v>
      </c>
    </row>
    <row r="76" spans="1:2" ht="154" x14ac:dyDescent="0.35">
      <c r="A76" s="49" t="s">
        <v>143</v>
      </c>
      <c r="B76" s="28" t="s">
        <v>452</v>
      </c>
    </row>
    <row r="77" spans="1:2" ht="196" x14ac:dyDescent="0.35">
      <c r="A77" s="49" t="s">
        <v>144</v>
      </c>
      <c r="B77" s="52" t="s">
        <v>457</v>
      </c>
    </row>
    <row r="78" spans="1:2" ht="154" x14ac:dyDescent="0.35">
      <c r="A78" s="49" t="s">
        <v>169</v>
      </c>
      <c r="B78" s="28" t="s">
        <v>533</v>
      </c>
    </row>
    <row r="79" spans="1:2" ht="140" x14ac:dyDescent="0.35">
      <c r="A79" s="49" t="s">
        <v>168</v>
      </c>
      <c r="B79" s="28" t="s">
        <v>529</v>
      </c>
    </row>
    <row r="80" spans="1:2" ht="140" x14ac:dyDescent="0.35">
      <c r="A80" s="49" t="s">
        <v>167</v>
      </c>
      <c r="B80" s="52" t="s">
        <v>526</v>
      </c>
    </row>
    <row r="81" spans="1:2" ht="84" x14ac:dyDescent="0.35">
      <c r="A81" s="49" t="s">
        <v>8</v>
      </c>
      <c r="B81" s="28" t="s">
        <v>1697</v>
      </c>
    </row>
    <row r="82" spans="1:2" ht="126" x14ac:dyDescent="0.35">
      <c r="A82" s="49" t="s">
        <v>12</v>
      </c>
      <c r="B82" s="28" t="s">
        <v>207</v>
      </c>
    </row>
    <row r="83" spans="1:2" ht="140" x14ac:dyDescent="0.35">
      <c r="A83" s="49" t="s">
        <v>21</v>
      </c>
      <c r="B83" s="28" t="s">
        <v>215</v>
      </c>
    </row>
    <row r="84" spans="1:2" ht="182" x14ac:dyDescent="0.35">
      <c r="A84" s="49" t="s">
        <v>151</v>
      </c>
      <c r="B84" s="28" t="s">
        <v>483</v>
      </c>
    </row>
    <row r="85" spans="1:2" ht="168" x14ac:dyDescent="0.35">
      <c r="A85" s="49" t="s">
        <v>149</v>
      </c>
      <c r="B85" s="28" t="s">
        <v>475</v>
      </c>
    </row>
    <row r="86" spans="1:2" ht="154" x14ac:dyDescent="0.35">
      <c r="A86" s="49" t="s">
        <v>121</v>
      </c>
      <c r="B86" s="28" t="s">
        <v>377</v>
      </c>
    </row>
    <row r="87" spans="1:2" ht="154" x14ac:dyDescent="0.35">
      <c r="A87" s="49" t="s">
        <v>129</v>
      </c>
      <c r="B87" s="28" t="s">
        <v>393</v>
      </c>
    </row>
    <row r="88" spans="1:2" ht="182" x14ac:dyDescent="0.35">
      <c r="A88" s="49" t="s">
        <v>131</v>
      </c>
      <c r="B88" s="28" t="s">
        <v>401</v>
      </c>
    </row>
    <row r="89" spans="1:2" ht="154" x14ac:dyDescent="0.35">
      <c r="A89" s="49" t="s">
        <v>403</v>
      </c>
      <c r="B89" s="28" t="s">
        <v>402</v>
      </c>
    </row>
    <row r="90" spans="1:2" ht="140" x14ac:dyDescent="0.35">
      <c r="A90" s="49" t="s">
        <v>133</v>
      </c>
      <c r="B90" s="28" t="s">
        <v>406</v>
      </c>
    </row>
    <row r="91" spans="1:2" ht="154" x14ac:dyDescent="0.35">
      <c r="A91" s="50" t="s">
        <v>411</v>
      </c>
      <c r="B91" s="28" t="s">
        <v>410</v>
      </c>
    </row>
    <row r="92" spans="1:2" ht="140" x14ac:dyDescent="0.35">
      <c r="A92" s="49" t="s">
        <v>112</v>
      </c>
      <c r="B92" s="28" t="s">
        <v>355</v>
      </c>
    </row>
    <row r="93" spans="1:2" ht="140" x14ac:dyDescent="0.35">
      <c r="A93" s="49" t="s">
        <v>161</v>
      </c>
      <c r="B93" s="28" t="s">
        <v>511</v>
      </c>
    </row>
    <row r="94" spans="1:2" ht="154" x14ac:dyDescent="0.35">
      <c r="A94" s="49" t="s">
        <v>178</v>
      </c>
      <c r="B94" s="28" t="s">
        <v>554</v>
      </c>
    </row>
    <row r="95" spans="1:2" ht="154" x14ac:dyDescent="0.35">
      <c r="A95" s="49" t="s">
        <v>29</v>
      </c>
      <c r="B95" s="52" t="s">
        <v>1695</v>
      </c>
    </row>
    <row r="96" spans="1:2" ht="199" customHeight="1" x14ac:dyDescent="0.35">
      <c r="A96" s="32" t="s">
        <v>193</v>
      </c>
      <c r="B96" s="28" t="s">
        <v>598</v>
      </c>
    </row>
    <row r="97" spans="1:2" ht="168" x14ac:dyDescent="0.35">
      <c r="A97" s="32" t="s">
        <v>191</v>
      </c>
      <c r="B97" s="28" t="s">
        <v>592</v>
      </c>
    </row>
    <row r="98" spans="1:2" ht="126" x14ac:dyDescent="0.35">
      <c r="A98" s="49" t="s">
        <v>256</v>
      </c>
      <c r="B98" s="28" t="s">
        <v>255</v>
      </c>
    </row>
    <row r="99" spans="1:2" ht="154" x14ac:dyDescent="0.35">
      <c r="A99" s="49" t="s">
        <v>101</v>
      </c>
      <c r="B99" s="28" t="s">
        <v>329</v>
      </c>
    </row>
    <row r="100" spans="1:2" ht="140" x14ac:dyDescent="0.35">
      <c r="A100" s="12" t="s">
        <v>184</v>
      </c>
      <c r="B100" s="28" t="s">
        <v>574</v>
      </c>
    </row>
    <row r="101" spans="1:2" ht="154" x14ac:dyDescent="0.35">
      <c r="A101" s="12" t="s">
        <v>185</v>
      </c>
      <c r="B101" s="28" t="s">
        <v>577</v>
      </c>
    </row>
    <row r="102" spans="1:2" ht="154" x14ac:dyDescent="0.35">
      <c r="A102" s="49" t="s">
        <v>181</v>
      </c>
      <c r="B102" s="28" t="s">
        <v>565</v>
      </c>
    </row>
    <row r="103" spans="1:2" ht="154" x14ac:dyDescent="0.35">
      <c r="A103" s="49" t="s">
        <v>38</v>
      </c>
      <c r="B103" s="28" t="s">
        <v>233</v>
      </c>
    </row>
    <row r="104" spans="1:2" ht="154" x14ac:dyDescent="0.35">
      <c r="A104" s="49" t="s">
        <v>164</v>
      </c>
      <c r="B104" s="28" t="s">
        <v>519</v>
      </c>
    </row>
    <row r="105" spans="1:2" ht="168" x14ac:dyDescent="0.35">
      <c r="A105" s="50" t="s">
        <v>270</v>
      </c>
      <c r="B105" s="28" t="s">
        <v>269</v>
      </c>
    </row>
    <row r="106" spans="1:2" ht="140" x14ac:dyDescent="0.35">
      <c r="A106" s="12" t="s">
        <v>186</v>
      </c>
      <c r="B106" s="28" t="s">
        <v>578</v>
      </c>
    </row>
    <row r="107" spans="1:2" ht="168" x14ac:dyDescent="0.35">
      <c r="A107" s="49" t="s">
        <v>106</v>
      </c>
      <c r="B107" s="28" t="s">
        <v>341</v>
      </c>
    </row>
    <row r="108" spans="1:2" ht="154" x14ac:dyDescent="0.35">
      <c r="A108" s="49" t="s">
        <v>80</v>
      </c>
      <c r="B108" s="28" t="s">
        <v>286</v>
      </c>
    </row>
    <row r="109" spans="1:2" ht="140" x14ac:dyDescent="0.35">
      <c r="A109" s="49" t="s">
        <v>16</v>
      </c>
      <c r="B109" s="28" t="s">
        <v>213</v>
      </c>
    </row>
    <row r="110" spans="1:2" ht="196" x14ac:dyDescent="0.35">
      <c r="A110" s="50" t="s">
        <v>320</v>
      </c>
      <c r="B110" s="28" t="s">
        <v>319</v>
      </c>
    </row>
    <row r="111" spans="1:2" ht="140" x14ac:dyDescent="0.35">
      <c r="A111" s="49" t="s">
        <v>64</v>
      </c>
      <c r="B111" s="28" t="s">
        <v>265</v>
      </c>
    </row>
    <row r="112" spans="1:2" ht="154" x14ac:dyDescent="0.35">
      <c r="A112" s="49" t="s">
        <v>116</v>
      </c>
      <c r="B112" s="28" t="s">
        <v>369</v>
      </c>
    </row>
    <row r="113" spans="1:2" ht="168" x14ac:dyDescent="0.35">
      <c r="A113" s="49" t="s">
        <v>305</v>
      </c>
      <c r="B113" s="28" t="s">
        <v>304</v>
      </c>
    </row>
    <row r="114" spans="1:2" ht="154" x14ac:dyDescent="0.35">
      <c r="A114" s="49" t="s">
        <v>85</v>
      </c>
      <c r="B114" s="28" t="s">
        <v>295</v>
      </c>
    </row>
    <row r="115" spans="1:2" ht="154" x14ac:dyDescent="0.35">
      <c r="A115" s="50" t="s">
        <v>92</v>
      </c>
      <c r="B115" s="28" t="s">
        <v>317</v>
      </c>
    </row>
    <row r="116" spans="1:2" ht="168" x14ac:dyDescent="0.35">
      <c r="A116" s="50" t="s">
        <v>94</v>
      </c>
      <c r="B116" s="28" t="s">
        <v>322</v>
      </c>
    </row>
    <row r="117" spans="1:2" ht="140" x14ac:dyDescent="0.35">
      <c r="A117" s="49" t="s">
        <v>170</v>
      </c>
      <c r="B117" s="28" t="s">
        <v>537</v>
      </c>
    </row>
    <row r="118" spans="1:2" ht="182" x14ac:dyDescent="0.35">
      <c r="A118" s="49" t="s">
        <v>53</v>
      </c>
      <c r="B118" s="28" t="s">
        <v>243</v>
      </c>
    </row>
    <row r="119" spans="1:2" ht="154" x14ac:dyDescent="0.35">
      <c r="A119" s="49" t="s">
        <v>54</v>
      </c>
      <c r="B119" s="28" t="s">
        <v>245</v>
      </c>
    </row>
    <row r="120" spans="1:2" ht="154" x14ac:dyDescent="0.35">
      <c r="A120" s="49" t="s">
        <v>66</v>
      </c>
      <c r="B120" s="28" t="s">
        <v>267</v>
      </c>
    </row>
    <row r="121" spans="1:2" ht="140" x14ac:dyDescent="0.35">
      <c r="A121" s="49" t="s">
        <v>63</v>
      </c>
      <c r="B121" s="28" t="s">
        <v>259</v>
      </c>
    </row>
    <row r="122" spans="1:2" ht="168" x14ac:dyDescent="0.35">
      <c r="A122" s="49" t="s">
        <v>657</v>
      </c>
      <c r="B122" s="28" t="s">
        <v>371</v>
      </c>
    </row>
    <row r="123" spans="1:2" ht="154" x14ac:dyDescent="0.35">
      <c r="A123" s="49" t="s">
        <v>115</v>
      </c>
      <c r="B123" s="28" t="s">
        <v>364</v>
      </c>
    </row>
    <row r="124" spans="1:2" ht="154" x14ac:dyDescent="0.35">
      <c r="A124" s="49" t="s">
        <v>45</v>
      </c>
      <c r="B124" s="28" t="s">
        <v>239</v>
      </c>
    </row>
    <row r="125" spans="1:2" ht="154" x14ac:dyDescent="0.35">
      <c r="A125" s="49" t="s">
        <v>88</v>
      </c>
      <c r="B125" s="28" t="s">
        <v>300</v>
      </c>
    </row>
    <row r="126" spans="1:2" ht="154" x14ac:dyDescent="0.35">
      <c r="A126" s="49" t="s">
        <v>82</v>
      </c>
      <c r="B126" s="28" t="s">
        <v>290</v>
      </c>
    </row>
    <row r="381" ht="210.65" customHeight="1" x14ac:dyDescent="0.35"/>
    <row r="384" ht="194.15" customHeight="1" x14ac:dyDescent="0.35"/>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272"/>
  <sheetViews>
    <sheetView zoomScale="63" zoomScaleNormal="63" workbookViewId="0">
      <selection activeCell="A266" sqref="A266"/>
    </sheetView>
  </sheetViews>
  <sheetFormatPr defaultRowHeight="70" customHeight="1" x14ac:dyDescent="0.35"/>
  <cols>
    <col min="1" max="1" width="26.1796875" style="26" bestFit="1" customWidth="1"/>
    <col min="2" max="2" width="21.54296875" style="25" bestFit="1" customWidth="1"/>
    <col min="3" max="3" width="85.54296875" style="47" customWidth="1"/>
  </cols>
  <sheetData>
    <row r="1" spans="1:3" s="86" customFormat="1" ht="70" customHeight="1" x14ac:dyDescent="0.35">
      <c r="A1" s="83" t="s">
        <v>661</v>
      </c>
      <c r="B1" s="85" t="s">
        <v>662</v>
      </c>
      <c r="C1" s="83" t="s">
        <v>663</v>
      </c>
    </row>
    <row r="2" spans="1:3" ht="70" customHeight="1" x14ac:dyDescent="0.35">
      <c r="A2" s="28"/>
      <c r="B2" s="28"/>
      <c r="C2" s="42"/>
    </row>
    <row r="3" spans="1:3" ht="70" customHeight="1" x14ac:dyDescent="0.35">
      <c r="A3" s="28"/>
      <c r="B3" s="28"/>
      <c r="C3" s="42"/>
    </row>
    <row r="4" spans="1:3" ht="70" customHeight="1" x14ac:dyDescent="0.35">
      <c r="A4" s="28"/>
      <c r="B4" s="28"/>
      <c r="C4" s="42"/>
    </row>
    <row r="5" spans="1:3" ht="70" customHeight="1" x14ac:dyDescent="0.35">
      <c r="A5" s="28"/>
      <c r="B5" s="28"/>
      <c r="C5" s="42"/>
    </row>
    <row r="6" spans="1:3" ht="70" customHeight="1" x14ac:dyDescent="0.35">
      <c r="A6" s="28" t="s">
        <v>89</v>
      </c>
      <c r="B6" s="28" t="s">
        <v>775</v>
      </c>
      <c r="C6" s="42" t="s">
        <v>776</v>
      </c>
    </row>
    <row r="7" spans="1:3" ht="70" customHeight="1" x14ac:dyDescent="0.35">
      <c r="A7" s="28" t="s">
        <v>89</v>
      </c>
      <c r="B7" s="28" t="s">
        <v>775</v>
      </c>
      <c r="C7" s="42" t="s">
        <v>776</v>
      </c>
    </row>
    <row r="8" spans="1:3" ht="70" customHeight="1" x14ac:dyDescent="0.35">
      <c r="A8" s="28" t="s">
        <v>89</v>
      </c>
      <c r="B8" s="28" t="s">
        <v>775</v>
      </c>
      <c r="C8" s="42" t="s">
        <v>776</v>
      </c>
    </row>
    <row r="9" spans="1:3" ht="70" customHeight="1" x14ac:dyDescent="0.35">
      <c r="A9" s="28" t="s">
        <v>89</v>
      </c>
      <c r="B9" s="28" t="s">
        <v>775</v>
      </c>
      <c r="C9" s="42" t="s">
        <v>776</v>
      </c>
    </row>
    <row r="10" spans="1:3" ht="70" customHeight="1" x14ac:dyDescent="0.35">
      <c r="A10" s="28" t="s">
        <v>100</v>
      </c>
      <c r="B10" s="28" t="s">
        <v>775</v>
      </c>
      <c r="C10" s="42" t="s">
        <v>792</v>
      </c>
    </row>
    <row r="11" spans="1:3" ht="70" customHeight="1" x14ac:dyDescent="0.35">
      <c r="A11" s="28" t="s">
        <v>100</v>
      </c>
      <c r="B11" s="28" t="s">
        <v>775</v>
      </c>
      <c r="C11" s="42" t="s">
        <v>792</v>
      </c>
    </row>
    <row r="12" spans="1:3" ht="70" customHeight="1" x14ac:dyDescent="0.35">
      <c r="A12" s="28" t="s">
        <v>100</v>
      </c>
      <c r="B12" s="28" t="s">
        <v>775</v>
      </c>
      <c r="C12" s="42" t="s">
        <v>792</v>
      </c>
    </row>
    <row r="13" spans="1:3" ht="70" customHeight="1" x14ac:dyDescent="0.35">
      <c r="A13" s="28" t="s">
        <v>99</v>
      </c>
      <c r="B13" s="28" t="s">
        <v>775</v>
      </c>
      <c r="C13" s="42" t="s">
        <v>805</v>
      </c>
    </row>
    <row r="14" spans="1:3" ht="70" customHeight="1" x14ac:dyDescent="0.35">
      <c r="A14" s="28" t="s">
        <v>99</v>
      </c>
      <c r="B14" s="28" t="s">
        <v>775</v>
      </c>
      <c r="C14" s="42" t="s">
        <v>805</v>
      </c>
    </row>
    <row r="15" spans="1:3" ht="70" customHeight="1" x14ac:dyDescent="0.35">
      <c r="A15" s="28" t="s">
        <v>99</v>
      </c>
      <c r="B15" s="28" t="s">
        <v>775</v>
      </c>
      <c r="C15" s="42" t="s">
        <v>805</v>
      </c>
    </row>
    <row r="16" spans="1:3" ht="70" customHeight="1" x14ac:dyDescent="0.35">
      <c r="A16" s="28" t="s">
        <v>51</v>
      </c>
      <c r="B16" s="28" t="s">
        <v>1020</v>
      </c>
      <c r="C16" s="42" t="s">
        <v>1021</v>
      </c>
    </row>
    <row r="17" spans="1:3" ht="70" customHeight="1" x14ac:dyDescent="0.35">
      <c r="A17" s="28" t="s">
        <v>51</v>
      </c>
      <c r="B17" s="28" t="s">
        <v>1020</v>
      </c>
      <c r="C17" s="42" t="s">
        <v>1021</v>
      </c>
    </row>
    <row r="18" spans="1:3" ht="70" customHeight="1" x14ac:dyDescent="0.35">
      <c r="A18" s="28" t="s">
        <v>51</v>
      </c>
      <c r="B18" s="28" t="s">
        <v>1020</v>
      </c>
      <c r="C18" s="42" t="s">
        <v>1021</v>
      </c>
    </row>
    <row r="19" spans="1:3" ht="70" customHeight="1" x14ac:dyDescent="0.35">
      <c r="A19" s="28" t="s">
        <v>51</v>
      </c>
      <c r="B19" s="28" t="s">
        <v>1020</v>
      </c>
      <c r="C19" s="42" t="s">
        <v>1021</v>
      </c>
    </row>
    <row r="20" spans="1:3" ht="70" customHeight="1" x14ac:dyDescent="0.35">
      <c r="A20" s="45" t="s">
        <v>37</v>
      </c>
      <c r="B20" s="45" t="s">
        <v>1381</v>
      </c>
      <c r="C20" s="44" t="s">
        <v>1382</v>
      </c>
    </row>
    <row r="21" spans="1:3" ht="70" customHeight="1" x14ac:dyDescent="0.35">
      <c r="A21" s="45" t="s">
        <v>37</v>
      </c>
      <c r="B21" s="45" t="s">
        <v>1381</v>
      </c>
      <c r="C21" s="44" t="s">
        <v>1382</v>
      </c>
    </row>
    <row r="22" spans="1:3" ht="70" customHeight="1" x14ac:dyDescent="0.35">
      <c r="A22" s="45" t="s">
        <v>37</v>
      </c>
      <c r="B22" s="45" t="s">
        <v>1381</v>
      </c>
      <c r="C22" s="44" t="s">
        <v>1382</v>
      </c>
    </row>
    <row r="23" spans="1:3" ht="70" customHeight="1" x14ac:dyDescent="0.35">
      <c r="A23" s="28"/>
      <c r="B23" s="28"/>
      <c r="C23" s="42"/>
    </row>
    <row r="24" spans="1:3" ht="70" customHeight="1" x14ac:dyDescent="0.35">
      <c r="A24" s="28"/>
      <c r="B24" s="28"/>
      <c r="C24" s="42"/>
    </row>
    <row r="25" spans="1:3" ht="70" customHeight="1" x14ac:dyDescent="0.35">
      <c r="A25" s="28"/>
      <c r="B25" s="28"/>
      <c r="C25" s="42"/>
    </row>
    <row r="26" spans="1:3" ht="70" customHeight="1" x14ac:dyDescent="0.35">
      <c r="A26" s="26" t="s">
        <v>34</v>
      </c>
      <c r="B26" s="45" t="s">
        <v>1381</v>
      </c>
      <c r="C26" s="44" t="s">
        <v>1395</v>
      </c>
    </row>
    <row r="27" spans="1:3" ht="70" customHeight="1" x14ac:dyDescent="0.35">
      <c r="A27" s="26" t="s">
        <v>34</v>
      </c>
      <c r="B27" s="45" t="s">
        <v>1381</v>
      </c>
      <c r="C27" s="44" t="s">
        <v>1395</v>
      </c>
    </row>
    <row r="28" spans="1:3" ht="70" customHeight="1" x14ac:dyDescent="0.35">
      <c r="A28" s="26" t="s">
        <v>34</v>
      </c>
      <c r="B28" s="45" t="s">
        <v>1381</v>
      </c>
      <c r="C28" s="44" t="s">
        <v>1395</v>
      </c>
    </row>
    <row r="29" spans="1:3" ht="70" customHeight="1" x14ac:dyDescent="0.35">
      <c r="A29" s="28"/>
      <c r="B29" s="28"/>
      <c r="C29" s="42"/>
    </row>
    <row r="30" spans="1:3" ht="70" customHeight="1" x14ac:dyDescent="0.35">
      <c r="A30" s="28"/>
      <c r="B30" s="28"/>
      <c r="C30" s="42"/>
    </row>
    <row r="31" spans="1:3" ht="70" customHeight="1" x14ac:dyDescent="0.35">
      <c r="A31" s="28"/>
      <c r="B31" s="28"/>
      <c r="C31" s="42"/>
    </row>
    <row r="32" spans="1:3" ht="70" customHeight="1" x14ac:dyDescent="0.35">
      <c r="A32" s="28"/>
      <c r="B32" s="28"/>
      <c r="C32" s="42"/>
    </row>
    <row r="33" spans="1:3" ht="70" customHeight="1" x14ac:dyDescent="0.35">
      <c r="A33" s="26" t="s">
        <v>79</v>
      </c>
      <c r="B33" s="45" t="s">
        <v>1381</v>
      </c>
      <c r="C33" s="44" t="s">
        <v>1408</v>
      </c>
    </row>
    <row r="34" spans="1:3" ht="70" customHeight="1" x14ac:dyDescent="0.35">
      <c r="A34" s="26" t="s">
        <v>79</v>
      </c>
      <c r="B34" s="45" t="s">
        <v>1381</v>
      </c>
      <c r="C34" s="44" t="s">
        <v>1408</v>
      </c>
    </row>
    <row r="35" spans="1:3" ht="70" customHeight="1" x14ac:dyDescent="0.35">
      <c r="A35" s="26" t="s">
        <v>79</v>
      </c>
      <c r="B35" s="45" t="s">
        <v>1381</v>
      </c>
      <c r="C35" s="44" t="s">
        <v>1408</v>
      </c>
    </row>
    <row r="36" spans="1:3" ht="70" customHeight="1" x14ac:dyDescent="0.35">
      <c r="A36" s="28" t="s">
        <v>30</v>
      </c>
      <c r="B36" s="28" t="s">
        <v>1260</v>
      </c>
      <c r="C36" s="42" t="s">
        <v>1261</v>
      </c>
    </row>
    <row r="37" spans="1:3" ht="70" customHeight="1" x14ac:dyDescent="0.35">
      <c r="A37" s="28" t="s">
        <v>30</v>
      </c>
      <c r="B37" s="28" t="s">
        <v>1260</v>
      </c>
      <c r="C37" s="42" t="s">
        <v>1261</v>
      </c>
    </row>
    <row r="38" spans="1:3" ht="70" customHeight="1" x14ac:dyDescent="0.35">
      <c r="A38" s="28" t="s">
        <v>30</v>
      </c>
      <c r="B38" s="28" t="s">
        <v>1260</v>
      </c>
      <c r="C38" s="42" t="s">
        <v>1261</v>
      </c>
    </row>
    <row r="39" spans="1:3" ht="70" customHeight="1" x14ac:dyDescent="0.35">
      <c r="A39" s="28" t="s">
        <v>30</v>
      </c>
      <c r="B39" s="28" t="s">
        <v>1260</v>
      </c>
      <c r="C39" s="42" t="s">
        <v>1261</v>
      </c>
    </row>
    <row r="40" spans="1:3" ht="70" customHeight="1" x14ac:dyDescent="0.35">
      <c r="A40" s="28" t="s">
        <v>171</v>
      </c>
      <c r="B40" s="45" t="s">
        <v>1381</v>
      </c>
      <c r="C40" s="44" t="s">
        <v>1421</v>
      </c>
    </row>
    <row r="41" spans="1:3" ht="70" customHeight="1" x14ac:dyDescent="0.35">
      <c r="A41" s="28" t="s">
        <v>171</v>
      </c>
      <c r="B41" s="45" t="s">
        <v>1381</v>
      </c>
      <c r="C41" s="44" t="s">
        <v>1421</v>
      </c>
    </row>
    <row r="42" spans="1:3" ht="70" customHeight="1" x14ac:dyDescent="0.35">
      <c r="A42" s="28" t="s">
        <v>19</v>
      </c>
      <c r="B42" s="45" t="s">
        <v>1381</v>
      </c>
      <c r="C42" s="42" t="s">
        <v>1430</v>
      </c>
    </row>
    <row r="43" spans="1:3" ht="70" customHeight="1" x14ac:dyDescent="0.35">
      <c r="A43" s="28" t="s">
        <v>19</v>
      </c>
      <c r="B43" s="45" t="s">
        <v>1381</v>
      </c>
      <c r="C43" s="42" t="s">
        <v>1430</v>
      </c>
    </row>
    <row r="44" spans="1:3" ht="70" customHeight="1" x14ac:dyDescent="0.35">
      <c r="A44" s="28" t="s">
        <v>19</v>
      </c>
      <c r="B44" s="45" t="s">
        <v>1381</v>
      </c>
      <c r="C44" s="42" t="s">
        <v>1430</v>
      </c>
    </row>
    <row r="45" spans="1:3" ht="70" customHeight="1" x14ac:dyDescent="0.35">
      <c r="A45" s="28" t="s">
        <v>19</v>
      </c>
      <c r="B45" s="45" t="s">
        <v>1381</v>
      </c>
      <c r="C45" s="42" t="s">
        <v>1430</v>
      </c>
    </row>
    <row r="46" spans="1:3" ht="70" customHeight="1" x14ac:dyDescent="0.35">
      <c r="A46" s="26" t="s">
        <v>74</v>
      </c>
      <c r="B46" s="45" t="s">
        <v>1381</v>
      </c>
      <c r="C46" s="42" t="s">
        <v>1447</v>
      </c>
    </row>
    <row r="47" spans="1:3" ht="70" customHeight="1" x14ac:dyDescent="0.35">
      <c r="A47" s="26" t="s">
        <v>74</v>
      </c>
      <c r="B47" s="45" t="s">
        <v>1381</v>
      </c>
      <c r="C47" s="42" t="s">
        <v>1447</v>
      </c>
    </row>
    <row r="48" spans="1:3" ht="70" customHeight="1" x14ac:dyDescent="0.35">
      <c r="A48" s="26" t="s">
        <v>74</v>
      </c>
      <c r="B48" s="45" t="s">
        <v>1381</v>
      </c>
      <c r="C48" s="42" t="s">
        <v>1447</v>
      </c>
    </row>
    <row r="49" spans="1:3" ht="70" customHeight="1" x14ac:dyDescent="0.35">
      <c r="A49" s="26" t="s">
        <v>74</v>
      </c>
      <c r="B49" s="45" t="s">
        <v>1381</v>
      </c>
      <c r="C49" s="42" t="s">
        <v>1447</v>
      </c>
    </row>
    <row r="50" spans="1:3" ht="70" customHeight="1" x14ac:dyDescent="0.35">
      <c r="A50" s="28" t="s">
        <v>50</v>
      </c>
      <c r="B50" s="28" t="s">
        <v>775</v>
      </c>
      <c r="C50" s="42" t="s">
        <v>818</v>
      </c>
    </row>
    <row r="51" spans="1:3" ht="70" customHeight="1" x14ac:dyDescent="0.35">
      <c r="A51" s="28" t="s">
        <v>50</v>
      </c>
      <c r="B51" s="28" t="s">
        <v>775</v>
      </c>
      <c r="C51" s="42" t="s">
        <v>818</v>
      </c>
    </row>
    <row r="52" spans="1:3" ht="70" customHeight="1" x14ac:dyDescent="0.35">
      <c r="A52" s="28" t="s">
        <v>50</v>
      </c>
      <c r="B52" s="28" t="s">
        <v>775</v>
      </c>
      <c r="C52" s="42" t="s">
        <v>818</v>
      </c>
    </row>
    <row r="53" spans="1:3" ht="70" customHeight="1" x14ac:dyDescent="0.35">
      <c r="A53" s="28" t="s">
        <v>50</v>
      </c>
      <c r="B53" s="28" t="s">
        <v>775</v>
      </c>
      <c r="C53" s="42" t="s">
        <v>818</v>
      </c>
    </row>
    <row r="54" spans="1:3" ht="70" customHeight="1" x14ac:dyDescent="0.35">
      <c r="A54" s="28"/>
      <c r="B54" s="28"/>
      <c r="C54" s="42"/>
    </row>
    <row r="55" spans="1:3" ht="70" customHeight="1" x14ac:dyDescent="0.35">
      <c r="A55" s="28"/>
      <c r="B55" s="28"/>
      <c r="C55" s="42"/>
    </row>
    <row r="56" spans="1:3" ht="70" customHeight="1" x14ac:dyDescent="0.35">
      <c r="A56" s="28" t="s">
        <v>73</v>
      </c>
      <c r="B56" s="28" t="s">
        <v>1312</v>
      </c>
      <c r="C56" s="42" t="s">
        <v>1313</v>
      </c>
    </row>
    <row r="57" spans="1:3" ht="70" customHeight="1" x14ac:dyDescent="0.35">
      <c r="A57" s="28" t="s">
        <v>73</v>
      </c>
      <c r="B57" s="28" t="s">
        <v>1312</v>
      </c>
      <c r="C57" s="42" t="s">
        <v>1313</v>
      </c>
    </row>
    <row r="58" spans="1:3" ht="70" customHeight="1" x14ac:dyDescent="0.35">
      <c r="A58" s="28" t="s">
        <v>73</v>
      </c>
      <c r="B58" s="28" t="s">
        <v>1312</v>
      </c>
      <c r="C58" s="42" t="s">
        <v>1313</v>
      </c>
    </row>
    <row r="59" spans="1:3" ht="70" customHeight="1" x14ac:dyDescent="0.35">
      <c r="A59" s="28"/>
      <c r="B59" s="28"/>
      <c r="C59" s="42"/>
    </row>
    <row r="60" spans="1:3" ht="70" customHeight="1" x14ac:dyDescent="0.35">
      <c r="A60" s="28"/>
      <c r="B60" s="28"/>
      <c r="C60" s="42"/>
    </row>
    <row r="61" spans="1:3" ht="70" customHeight="1" x14ac:dyDescent="0.35">
      <c r="A61" s="28"/>
      <c r="B61" s="28"/>
      <c r="C61" s="42"/>
    </row>
    <row r="62" spans="1:3" ht="70" customHeight="1" x14ac:dyDescent="0.35">
      <c r="A62" s="28"/>
      <c r="B62" s="28"/>
      <c r="C62" s="42"/>
    </row>
    <row r="63" spans="1:3" ht="70" customHeight="1" x14ac:dyDescent="0.35">
      <c r="A63" s="28" t="s">
        <v>128</v>
      </c>
      <c r="B63" s="28" t="s">
        <v>1020</v>
      </c>
      <c r="C63" s="42" t="s">
        <v>1038</v>
      </c>
    </row>
    <row r="64" spans="1:3" ht="70" customHeight="1" x14ac:dyDescent="0.35">
      <c r="A64" s="28" t="s">
        <v>128</v>
      </c>
      <c r="B64" s="28" t="s">
        <v>1020</v>
      </c>
      <c r="C64" s="42" t="s">
        <v>1038</v>
      </c>
    </row>
    <row r="65" spans="1:3" ht="70" customHeight="1" x14ac:dyDescent="0.35">
      <c r="A65" s="28" t="s">
        <v>128</v>
      </c>
      <c r="B65" s="28" t="s">
        <v>1020</v>
      </c>
      <c r="C65" s="42" t="s">
        <v>1038</v>
      </c>
    </row>
    <row r="66" spans="1:3" ht="70" customHeight="1" x14ac:dyDescent="0.35">
      <c r="A66" s="28" t="s">
        <v>128</v>
      </c>
      <c r="B66" s="28" t="s">
        <v>1020</v>
      </c>
      <c r="C66" s="42" t="s">
        <v>1038</v>
      </c>
    </row>
    <row r="67" spans="1:3" ht="70" customHeight="1" x14ac:dyDescent="0.35">
      <c r="A67" s="28" t="s">
        <v>128</v>
      </c>
      <c r="B67" s="28" t="s">
        <v>1020</v>
      </c>
      <c r="C67" s="42" t="s">
        <v>1038</v>
      </c>
    </row>
    <row r="68" spans="1:3" ht="70" customHeight="1" x14ac:dyDescent="0.35">
      <c r="A68" s="28" t="s">
        <v>127</v>
      </c>
      <c r="B68" s="28" t="s">
        <v>1020</v>
      </c>
      <c r="C68" s="42" t="s">
        <v>1059</v>
      </c>
    </row>
    <row r="69" spans="1:3" ht="70" customHeight="1" x14ac:dyDescent="0.35">
      <c r="A69" s="28" t="s">
        <v>127</v>
      </c>
      <c r="B69" s="28" t="s">
        <v>1020</v>
      </c>
      <c r="C69" s="42" t="s">
        <v>1059</v>
      </c>
    </row>
    <row r="70" spans="1:3" ht="70" customHeight="1" x14ac:dyDescent="0.35">
      <c r="A70" s="28" t="s">
        <v>127</v>
      </c>
      <c r="B70" s="28" t="s">
        <v>1020</v>
      </c>
      <c r="C70" s="42" t="s">
        <v>1059</v>
      </c>
    </row>
    <row r="71" spans="1:3" ht="70" customHeight="1" x14ac:dyDescent="0.35">
      <c r="A71" s="28" t="s">
        <v>127</v>
      </c>
      <c r="B71" s="28" t="s">
        <v>1020</v>
      </c>
      <c r="C71" s="42" t="s">
        <v>1059</v>
      </c>
    </row>
    <row r="72" spans="1:3" ht="70" customHeight="1" x14ac:dyDescent="0.35">
      <c r="A72" s="28" t="s">
        <v>127</v>
      </c>
      <c r="B72" s="28" t="s">
        <v>1020</v>
      </c>
      <c r="C72" s="42" t="s">
        <v>1059</v>
      </c>
    </row>
    <row r="73" spans="1:3" ht="70" customHeight="1" x14ac:dyDescent="0.35">
      <c r="A73" s="28" t="s">
        <v>123</v>
      </c>
      <c r="B73" s="45" t="s">
        <v>1381</v>
      </c>
      <c r="C73" s="42" t="s">
        <v>1464</v>
      </c>
    </row>
    <row r="74" spans="1:3" ht="70" customHeight="1" x14ac:dyDescent="0.35">
      <c r="A74" s="28" t="s">
        <v>123</v>
      </c>
      <c r="B74" s="45" t="s">
        <v>1381</v>
      </c>
      <c r="C74" s="42" t="s">
        <v>1464</v>
      </c>
    </row>
    <row r="75" spans="1:3" ht="70" customHeight="1" x14ac:dyDescent="0.35">
      <c r="A75" s="28" t="s">
        <v>123</v>
      </c>
      <c r="B75" s="45" t="s">
        <v>1381</v>
      </c>
      <c r="C75" s="42" t="s">
        <v>1464</v>
      </c>
    </row>
    <row r="76" spans="1:3" ht="70" customHeight="1" x14ac:dyDescent="0.35">
      <c r="A76" s="28" t="s">
        <v>57</v>
      </c>
      <c r="B76" s="28" t="s">
        <v>1020</v>
      </c>
      <c r="C76" s="42" t="s">
        <v>1107</v>
      </c>
    </row>
    <row r="77" spans="1:3" ht="70" customHeight="1" x14ac:dyDescent="0.35">
      <c r="A77" s="28" t="s">
        <v>57</v>
      </c>
      <c r="B77" s="28" t="s">
        <v>1020</v>
      </c>
      <c r="C77" s="42" t="s">
        <v>1107</v>
      </c>
    </row>
    <row r="78" spans="1:3" ht="70" customHeight="1" x14ac:dyDescent="0.35">
      <c r="A78" s="28" t="s">
        <v>57</v>
      </c>
      <c r="B78" s="28" t="s">
        <v>1020</v>
      </c>
      <c r="C78" s="42" t="s">
        <v>1107</v>
      </c>
    </row>
    <row r="79" spans="1:3" ht="70" customHeight="1" x14ac:dyDescent="0.35">
      <c r="A79" s="28" t="s">
        <v>57</v>
      </c>
      <c r="B79" s="28" t="s">
        <v>1020</v>
      </c>
      <c r="C79" s="42" t="s">
        <v>1107</v>
      </c>
    </row>
    <row r="80" spans="1:3" ht="70" customHeight="1" x14ac:dyDescent="0.35">
      <c r="A80" s="28" t="s">
        <v>28</v>
      </c>
      <c r="B80" s="28" t="s">
        <v>1020</v>
      </c>
      <c r="C80" s="42" t="s">
        <v>1080</v>
      </c>
    </row>
    <row r="81" spans="1:3" ht="70" customHeight="1" x14ac:dyDescent="0.35">
      <c r="A81" s="28" t="s">
        <v>28</v>
      </c>
      <c r="B81" s="28" t="s">
        <v>1020</v>
      </c>
      <c r="C81" s="42" t="s">
        <v>1080</v>
      </c>
    </row>
    <row r="82" spans="1:3" ht="70" customHeight="1" x14ac:dyDescent="0.35">
      <c r="A82" s="28" t="s">
        <v>28</v>
      </c>
      <c r="B82" s="28" t="s">
        <v>1020</v>
      </c>
      <c r="C82" s="42" t="s">
        <v>1080</v>
      </c>
    </row>
    <row r="83" spans="1:3" ht="70" customHeight="1" x14ac:dyDescent="0.35">
      <c r="A83" s="28" t="s">
        <v>28</v>
      </c>
      <c r="B83" s="28" t="s">
        <v>1020</v>
      </c>
      <c r="C83" s="42" t="s">
        <v>1080</v>
      </c>
    </row>
    <row r="84" spans="1:3" ht="70" customHeight="1" x14ac:dyDescent="0.35">
      <c r="A84" s="26" t="s">
        <v>668</v>
      </c>
      <c r="B84" s="26" t="s">
        <v>669</v>
      </c>
      <c r="C84" s="42" t="s">
        <v>670</v>
      </c>
    </row>
    <row r="85" spans="1:3" ht="70" customHeight="1" x14ac:dyDescent="0.35">
      <c r="A85" s="26" t="s">
        <v>668</v>
      </c>
      <c r="B85" s="26" t="s">
        <v>669</v>
      </c>
      <c r="C85" s="42" t="s">
        <v>670</v>
      </c>
    </row>
    <row r="86" spans="1:3" ht="70" customHeight="1" x14ac:dyDescent="0.35">
      <c r="A86" s="26" t="s">
        <v>668</v>
      </c>
      <c r="B86" s="26" t="s">
        <v>669</v>
      </c>
      <c r="C86" s="42" t="s">
        <v>670</v>
      </c>
    </row>
    <row r="87" spans="1:3" ht="70" customHeight="1" x14ac:dyDescent="0.35">
      <c r="A87" s="28" t="s">
        <v>58</v>
      </c>
      <c r="B87" s="28" t="s">
        <v>775</v>
      </c>
      <c r="C87" s="42" t="s">
        <v>835</v>
      </c>
    </row>
    <row r="88" spans="1:3" ht="70" customHeight="1" x14ac:dyDescent="0.35">
      <c r="A88" s="28" t="s">
        <v>58</v>
      </c>
      <c r="B88" s="28" t="s">
        <v>775</v>
      </c>
      <c r="C88" s="42" t="s">
        <v>835</v>
      </c>
    </row>
    <row r="89" spans="1:3" ht="70" customHeight="1" x14ac:dyDescent="0.35">
      <c r="A89" s="28" t="s">
        <v>58</v>
      </c>
      <c r="B89" s="28" t="s">
        <v>775</v>
      </c>
      <c r="C89" s="42" t="s">
        <v>835</v>
      </c>
    </row>
    <row r="90" spans="1:3" ht="70" customHeight="1" x14ac:dyDescent="0.35">
      <c r="A90" s="28" t="s">
        <v>58</v>
      </c>
      <c r="B90" s="28" t="s">
        <v>775</v>
      </c>
      <c r="C90" s="42" t="s">
        <v>835</v>
      </c>
    </row>
    <row r="91" spans="1:3" ht="70" customHeight="1" x14ac:dyDescent="0.35">
      <c r="A91" s="26" t="s">
        <v>62</v>
      </c>
      <c r="B91" s="45" t="s">
        <v>1381</v>
      </c>
      <c r="C91" s="42" t="s">
        <v>1477</v>
      </c>
    </row>
    <row r="92" spans="1:3" ht="70" customHeight="1" x14ac:dyDescent="0.35">
      <c r="A92" s="26" t="s">
        <v>62</v>
      </c>
      <c r="B92" s="45" t="s">
        <v>1381</v>
      </c>
      <c r="C92" s="42" t="s">
        <v>1477</v>
      </c>
    </row>
    <row r="93" spans="1:3" ht="70" customHeight="1" x14ac:dyDescent="0.35">
      <c r="A93" s="26" t="s">
        <v>62</v>
      </c>
      <c r="B93" s="45" t="s">
        <v>1381</v>
      </c>
      <c r="C93" s="42" t="s">
        <v>1477</v>
      </c>
    </row>
    <row r="94" spans="1:3" ht="70" customHeight="1" x14ac:dyDescent="0.35">
      <c r="A94" s="28" t="s">
        <v>27</v>
      </c>
      <c r="B94" s="28" t="s">
        <v>1020</v>
      </c>
      <c r="C94" s="42" t="s">
        <v>1097</v>
      </c>
    </row>
    <row r="95" spans="1:3" ht="70" customHeight="1" x14ac:dyDescent="0.35">
      <c r="A95" s="28" t="s">
        <v>27</v>
      </c>
      <c r="B95" s="28" t="s">
        <v>1020</v>
      </c>
      <c r="C95" s="42" t="s">
        <v>1097</v>
      </c>
    </row>
    <row r="96" spans="1:3" ht="70" customHeight="1" x14ac:dyDescent="0.35">
      <c r="A96" s="26" t="s">
        <v>1490</v>
      </c>
      <c r="B96" s="45" t="s">
        <v>1381</v>
      </c>
      <c r="C96" s="42" t="s">
        <v>1491</v>
      </c>
    </row>
    <row r="97" spans="1:3" ht="70" customHeight="1" x14ac:dyDescent="0.35">
      <c r="A97" s="26" t="s">
        <v>1490</v>
      </c>
      <c r="B97" s="45" t="s">
        <v>1381</v>
      </c>
      <c r="C97" s="42" t="s">
        <v>1491</v>
      </c>
    </row>
    <row r="98" spans="1:3" ht="70" customHeight="1" x14ac:dyDescent="0.35">
      <c r="A98" s="26" t="s">
        <v>1490</v>
      </c>
      <c r="B98" s="45" t="s">
        <v>1381</v>
      </c>
      <c r="C98" s="42" t="s">
        <v>1491</v>
      </c>
    </row>
    <row r="99" spans="1:3" ht="70" customHeight="1" x14ac:dyDescent="0.35">
      <c r="A99" s="28" t="s">
        <v>159</v>
      </c>
      <c r="B99" s="28" t="s">
        <v>775</v>
      </c>
      <c r="C99" s="42" t="s">
        <v>852</v>
      </c>
    </row>
    <row r="100" spans="1:3" ht="70" customHeight="1" x14ac:dyDescent="0.35">
      <c r="A100" s="28" t="s">
        <v>159</v>
      </c>
      <c r="B100" s="28" t="s">
        <v>775</v>
      </c>
      <c r="C100" s="42" t="s">
        <v>852</v>
      </c>
    </row>
    <row r="101" spans="1:3" ht="70" customHeight="1" x14ac:dyDescent="0.35">
      <c r="A101" s="28" t="s">
        <v>159</v>
      </c>
      <c r="B101" s="28" t="s">
        <v>775</v>
      </c>
      <c r="C101" s="42" t="s">
        <v>852</v>
      </c>
    </row>
    <row r="102" spans="1:3" ht="70" customHeight="1" x14ac:dyDescent="0.35">
      <c r="A102" s="28" t="s">
        <v>33</v>
      </c>
      <c r="B102" s="45" t="s">
        <v>1381</v>
      </c>
      <c r="C102" s="42" t="s">
        <v>1504</v>
      </c>
    </row>
    <row r="103" spans="1:3" ht="70" customHeight="1" x14ac:dyDescent="0.35">
      <c r="A103" s="28" t="s">
        <v>33</v>
      </c>
      <c r="B103" s="45" t="s">
        <v>1381</v>
      </c>
      <c r="C103" s="42" t="s">
        <v>1504</v>
      </c>
    </row>
    <row r="104" spans="1:3" ht="70" customHeight="1" x14ac:dyDescent="0.35">
      <c r="A104" s="28" t="s">
        <v>33</v>
      </c>
      <c r="B104" s="45" t="s">
        <v>1381</v>
      </c>
      <c r="C104" s="42" t="s">
        <v>1504</v>
      </c>
    </row>
    <row r="105" spans="1:3" ht="70" customHeight="1" x14ac:dyDescent="0.35">
      <c r="A105" s="28" t="s">
        <v>98</v>
      </c>
      <c r="B105" s="28" t="s">
        <v>669</v>
      </c>
      <c r="C105" s="42" t="s">
        <v>682</v>
      </c>
    </row>
    <row r="106" spans="1:3" ht="70" customHeight="1" x14ac:dyDescent="0.35">
      <c r="A106" s="28" t="s">
        <v>98</v>
      </c>
      <c r="B106" s="28" t="s">
        <v>669</v>
      </c>
      <c r="C106" s="42" t="s">
        <v>682</v>
      </c>
    </row>
    <row r="107" spans="1:3" ht="70" customHeight="1" x14ac:dyDescent="0.35">
      <c r="A107" s="28" t="s">
        <v>97</v>
      </c>
      <c r="B107" s="28" t="s">
        <v>775</v>
      </c>
      <c r="C107" s="42" t="s">
        <v>865</v>
      </c>
    </row>
    <row r="108" spans="1:3" ht="70" customHeight="1" x14ac:dyDescent="0.35">
      <c r="A108" s="28" t="s">
        <v>97</v>
      </c>
      <c r="B108" s="28" t="s">
        <v>775</v>
      </c>
      <c r="C108" s="42" t="s">
        <v>865</v>
      </c>
    </row>
    <row r="109" spans="1:3" ht="70" customHeight="1" x14ac:dyDescent="0.35">
      <c r="A109" s="46" t="s">
        <v>55</v>
      </c>
      <c r="B109" s="46" t="s">
        <v>1381</v>
      </c>
      <c r="C109" s="42" t="s">
        <v>1517</v>
      </c>
    </row>
    <row r="110" spans="1:3" ht="70" customHeight="1" x14ac:dyDescent="0.35">
      <c r="A110" s="46" t="s">
        <v>55</v>
      </c>
      <c r="B110" s="45" t="s">
        <v>1381</v>
      </c>
      <c r="C110" s="42" t="s">
        <v>1517</v>
      </c>
    </row>
    <row r="111" spans="1:3" ht="70" customHeight="1" x14ac:dyDescent="0.35">
      <c r="A111" s="46" t="s">
        <v>55</v>
      </c>
      <c r="B111" s="45" t="s">
        <v>1381</v>
      </c>
      <c r="C111" s="42" t="s">
        <v>1517</v>
      </c>
    </row>
    <row r="112" spans="1:3" ht="70" customHeight="1" x14ac:dyDescent="0.35">
      <c r="A112" s="46" t="s">
        <v>55</v>
      </c>
      <c r="B112" s="45" t="s">
        <v>1381</v>
      </c>
      <c r="C112" s="42" t="s">
        <v>1517</v>
      </c>
    </row>
    <row r="113" spans="1:3" ht="70" customHeight="1" x14ac:dyDescent="0.35">
      <c r="A113" s="28" t="s">
        <v>91</v>
      </c>
      <c r="B113" s="45" t="s">
        <v>1381</v>
      </c>
      <c r="C113" s="42" t="s">
        <v>1534</v>
      </c>
    </row>
    <row r="114" spans="1:3" ht="70" customHeight="1" x14ac:dyDescent="0.35">
      <c r="A114" s="28" t="s">
        <v>91</v>
      </c>
      <c r="B114" s="45" t="s">
        <v>1381</v>
      </c>
      <c r="C114" s="42" t="s">
        <v>1534</v>
      </c>
    </row>
    <row r="115" spans="1:3" ht="70" customHeight="1" x14ac:dyDescent="0.35">
      <c r="A115" s="28" t="s">
        <v>91</v>
      </c>
      <c r="B115" s="45" t="s">
        <v>1381</v>
      </c>
      <c r="C115" s="42" t="s">
        <v>1534</v>
      </c>
    </row>
    <row r="116" spans="1:3" ht="70" customHeight="1" x14ac:dyDescent="0.35">
      <c r="A116" s="28" t="s">
        <v>177</v>
      </c>
      <c r="B116" s="28" t="s">
        <v>775</v>
      </c>
      <c r="C116" s="42" t="s">
        <v>874</v>
      </c>
    </row>
    <row r="117" spans="1:3" ht="70" customHeight="1" x14ac:dyDescent="0.35">
      <c r="A117" s="28" t="s">
        <v>177</v>
      </c>
      <c r="B117" s="28" t="s">
        <v>775</v>
      </c>
      <c r="C117" s="42" t="s">
        <v>874</v>
      </c>
    </row>
    <row r="118" spans="1:3" ht="70" customHeight="1" x14ac:dyDescent="0.35">
      <c r="A118" s="28" t="s">
        <v>177</v>
      </c>
      <c r="B118" s="28" t="s">
        <v>775</v>
      </c>
      <c r="C118" s="42" t="s">
        <v>874</v>
      </c>
    </row>
    <row r="119" spans="1:3" ht="70" customHeight="1" x14ac:dyDescent="0.35">
      <c r="A119" s="28" t="s">
        <v>177</v>
      </c>
      <c r="B119" s="28" t="s">
        <v>775</v>
      </c>
      <c r="C119" s="42" t="s">
        <v>874</v>
      </c>
    </row>
    <row r="120" spans="1:3" ht="70" customHeight="1" x14ac:dyDescent="0.35">
      <c r="A120" s="26" t="s">
        <v>104</v>
      </c>
      <c r="B120" s="26" t="s">
        <v>669</v>
      </c>
      <c r="C120" s="42" t="s">
        <v>691</v>
      </c>
    </row>
    <row r="121" spans="1:3" ht="70" customHeight="1" x14ac:dyDescent="0.35">
      <c r="A121" s="26" t="s">
        <v>104</v>
      </c>
      <c r="B121" s="26" t="s">
        <v>669</v>
      </c>
      <c r="C121" s="42" t="s">
        <v>691</v>
      </c>
    </row>
    <row r="122" spans="1:3" ht="70" customHeight="1" x14ac:dyDescent="0.35">
      <c r="A122" s="26" t="s">
        <v>104</v>
      </c>
      <c r="B122" s="26" t="s">
        <v>669</v>
      </c>
      <c r="C122" s="42" t="s">
        <v>691</v>
      </c>
    </row>
    <row r="123" spans="1:3" ht="70" customHeight="1" x14ac:dyDescent="0.35">
      <c r="A123" s="26" t="s">
        <v>68</v>
      </c>
      <c r="B123" s="45" t="s">
        <v>1381</v>
      </c>
      <c r="C123" s="42" t="s">
        <v>1546</v>
      </c>
    </row>
    <row r="124" spans="1:3" ht="70" customHeight="1" x14ac:dyDescent="0.35">
      <c r="A124" s="26" t="s">
        <v>68</v>
      </c>
      <c r="B124" s="45" t="s">
        <v>1381</v>
      </c>
      <c r="C124" s="42" t="s">
        <v>1546</v>
      </c>
    </row>
    <row r="125" spans="1:3" ht="70" customHeight="1" x14ac:dyDescent="0.35">
      <c r="A125" s="26" t="s">
        <v>68</v>
      </c>
      <c r="B125" s="45" t="s">
        <v>1381</v>
      </c>
      <c r="C125" s="42" t="s">
        <v>1546</v>
      </c>
    </row>
    <row r="126" spans="1:3" ht="70" customHeight="1" x14ac:dyDescent="0.35">
      <c r="A126" s="28" t="s">
        <v>26</v>
      </c>
      <c r="B126" s="28" t="s">
        <v>1020</v>
      </c>
      <c r="C126" s="42" t="s">
        <v>1124</v>
      </c>
    </row>
    <row r="127" spans="1:3" ht="70" customHeight="1" x14ac:dyDescent="0.35">
      <c r="A127" s="28" t="s">
        <v>26</v>
      </c>
      <c r="B127" s="28" t="s">
        <v>1020</v>
      </c>
      <c r="C127" s="42" t="s">
        <v>1124</v>
      </c>
    </row>
    <row r="128" spans="1:3" ht="70" customHeight="1" x14ac:dyDescent="0.35">
      <c r="A128" s="28" t="s">
        <v>26</v>
      </c>
      <c r="B128" s="28" t="s">
        <v>1020</v>
      </c>
      <c r="C128" s="42" t="s">
        <v>1124</v>
      </c>
    </row>
    <row r="129" spans="1:3" ht="70" customHeight="1" x14ac:dyDescent="0.35">
      <c r="A129" s="28" t="s">
        <v>26</v>
      </c>
      <c r="B129" s="28" t="s">
        <v>1020</v>
      </c>
      <c r="C129" s="42" t="s">
        <v>1124</v>
      </c>
    </row>
    <row r="130" spans="1:3" ht="70" customHeight="1" x14ac:dyDescent="0.35">
      <c r="A130" s="28"/>
      <c r="B130" s="28"/>
      <c r="C130" s="42"/>
    </row>
    <row r="131" spans="1:3" ht="70" customHeight="1" x14ac:dyDescent="0.35">
      <c r="A131" s="28"/>
      <c r="B131" s="28"/>
      <c r="C131" s="42"/>
    </row>
    <row r="132" spans="1:3" ht="70" customHeight="1" x14ac:dyDescent="0.35">
      <c r="A132" s="28"/>
      <c r="B132" s="28"/>
      <c r="C132" s="42"/>
    </row>
    <row r="133" spans="1:3" ht="70" customHeight="1" x14ac:dyDescent="0.35">
      <c r="A133" s="28" t="s">
        <v>25</v>
      </c>
      <c r="B133" s="28" t="s">
        <v>1020</v>
      </c>
      <c r="C133" s="42" t="s">
        <v>1141</v>
      </c>
    </row>
    <row r="134" spans="1:3" ht="70" customHeight="1" x14ac:dyDescent="0.35">
      <c r="A134" s="28" t="s">
        <v>25</v>
      </c>
      <c r="B134" s="28" t="s">
        <v>1020</v>
      </c>
      <c r="C134" s="42" t="s">
        <v>1141</v>
      </c>
    </row>
    <row r="135" spans="1:3" ht="70" customHeight="1" x14ac:dyDescent="0.35">
      <c r="A135" s="28" t="s">
        <v>25</v>
      </c>
      <c r="B135" s="28" t="s">
        <v>1020</v>
      </c>
      <c r="C135" s="42" t="s">
        <v>1141</v>
      </c>
    </row>
    <row r="136" spans="1:3" ht="70" customHeight="1" x14ac:dyDescent="0.35">
      <c r="A136" s="26" t="s">
        <v>43</v>
      </c>
      <c r="B136" s="45" t="s">
        <v>1381</v>
      </c>
      <c r="C136" s="42" t="s">
        <v>1559</v>
      </c>
    </row>
    <row r="137" spans="1:3" ht="70" customHeight="1" x14ac:dyDescent="0.35">
      <c r="A137" s="26" t="s">
        <v>43</v>
      </c>
      <c r="B137" s="45" t="s">
        <v>1381</v>
      </c>
      <c r="C137" s="42" t="s">
        <v>1559</v>
      </c>
    </row>
    <row r="138" spans="1:3" ht="70" customHeight="1" x14ac:dyDescent="0.35">
      <c r="A138" s="26" t="s">
        <v>43</v>
      </c>
      <c r="B138" s="45" t="s">
        <v>1381</v>
      </c>
      <c r="C138" s="42" t="s">
        <v>1559</v>
      </c>
    </row>
    <row r="139" spans="1:3" ht="70" customHeight="1" x14ac:dyDescent="0.35">
      <c r="A139" s="26" t="s">
        <v>41</v>
      </c>
      <c r="B139" s="45" t="s">
        <v>1381</v>
      </c>
      <c r="C139" s="42" t="s">
        <v>1571</v>
      </c>
    </row>
    <row r="140" spans="1:3" ht="70" customHeight="1" x14ac:dyDescent="0.35">
      <c r="A140" s="26" t="s">
        <v>41</v>
      </c>
      <c r="B140" s="45" t="s">
        <v>1381</v>
      </c>
      <c r="C140" s="42" t="s">
        <v>1571</v>
      </c>
    </row>
    <row r="141" spans="1:3" ht="70" customHeight="1" x14ac:dyDescent="0.35">
      <c r="A141" s="26" t="s">
        <v>41</v>
      </c>
      <c r="B141" s="45" t="s">
        <v>1381</v>
      </c>
      <c r="C141" s="42" t="s">
        <v>1571</v>
      </c>
    </row>
    <row r="142" spans="1:3" ht="70" customHeight="1" x14ac:dyDescent="0.35">
      <c r="A142" s="26" t="s">
        <v>40</v>
      </c>
      <c r="B142" s="45" t="s">
        <v>1381</v>
      </c>
      <c r="C142" s="42" t="s">
        <v>1584</v>
      </c>
    </row>
    <row r="143" spans="1:3" ht="70" customHeight="1" x14ac:dyDescent="0.35">
      <c r="A143" s="26" t="s">
        <v>40</v>
      </c>
      <c r="B143" s="45" t="s">
        <v>1381</v>
      </c>
      <c r="C143" s="42" t="s">
        <v>1584</v>
      </c>
    </row>
    <row r="144" spans="1:3" ht="70" customHeight="1" x14ac:dyDescent="0.35">
      <c r="A144" s="26" t="s">
        <v>40</v>
      </c>
      <c r="B144" s="45" t="s">
        <v>1381</v>
      </c>
      <c r="C144" s="42" t="s">
        <v>1584</v>
      </c>
    </row>
    <row r="145" spans="1:3" ht="70" customHeight="1" x14ac:dyDescent="0.35">
      <c r="A145" s="28"/>
      <c r="B145" s="28"/>
      <c r="C145" s="42"/>
    </row>
    <row r="146" spans="1:3" ht="70" customHeight="1" x14ac:dyDescent="0.35">
      <c r="A146" s="28"/>
      <c r="B146" s="28"/>
      <c r="C146" s="42"/>
    </row>
    <row r="147" spans="1:3" ht="70" customHeight="1" x14ac:dyDescent="0.35">
      <c r="A147" s="28"/>
      <c r="B147" s="28"/>
      <c r="C147" s="42"/>
    </row>
    <row r="148" spans="1:3" ht="70" customHeight="1" x14ac:dyDescent="0.35">
      <c r="A148" s="28"/>
      <c r="B148" s="28"/>
      <c r="C148" s="42"/>
    </row>
    <row r="149" spans="1:3" ht="70" customHeight="1" x14ac:dyDescent="0.35">
      <c r="A149" s="28"/>
      <c r="B149" s="28"/>
      <c r="C149" s="42"/>
    </row>
    <row r="150" spans="1:3" ht="70" customHeight="1" x14ac:dyDescent="0.35">
      <c r="A150" s="28"/>
      <c r="B150" s="28"/>
      <c r="C150" s="42"/>
    </row>
    <row r="151" spans="1:3" ht="70" customHeight="1" x14ac:dyDescent="0.35">
      <c r="A151" s="28"/>
      <c r="B151" s="28"/>
      <c r="C151" s="42"/>
    </row>
    <row r="152" spans="1:3" ht="70" customHeight="1" x14ac:dyDescent="0.35">
      <c r="A152" s="28" t="s">
        <v>49</v>
      </c>
      <c r="B152" s="28" t="s">
        <v>1020</v>
      </c>
      <c r="C152" s="42" t="s">
        <v>1154</v>
      </c>
    </row>
    <row r="153" spans="1:3" ht="70" customHeight="1" x14ac:dyDescent="0.35">
      <c r="A153" s="28" t="s">
        <v>49</v>
      </c>
      <c r="B153" s="28" t="s">
        <v>1020</v>
      </c>
      <c r="C153" s="42" t="s">
        <v>1154</v>
      </c>
    </row>
    <row r="154" spans="1:3" ht="70" customHeight="1" x14ac:dyDescent="0.35">
      <c r="A154" s="28" t="s">
        <v>49</v>
      </c>
      <c r="B154" s="28" t="s">
        <v>1020</v>
      </c>
      <c r="C154" s="42" t="s">
        <v>1154</v>
      </c>
    </row>
    <row r="155" spans="1:3" ht="70" customHeight="1" x14ac:dyDescent="0.35">
      <c r="A155" s="28" t="s">
        <v>49</v>
      </c>
      <c r="B155" s="28" t="s">
        <v>1020</v>
      </c>
      <c r="C155" s="42" t="s">
        <v>1154</v>
      </c>
    </row>
    <row r="156" spans="1:3" ht="70" customHeight="1" x14ac:dyDescent="0.35">
      <c r="A156" s="28" t="s">
        <v>47</v>
      </c>
      <c r="B156" s="28" t="s">
        <v>775</v>
      </c>
      <c r="C156" s="42" t="s">
        <v>891</v>
      </c>
    </row>
    <row r="157" spans="1:3" ht="70" customHeight="1" x14ac:dyDescent="0.35">
      <c r="A157" s="28" t="s">
        <v>47</v>
      </c>
      <c r="B157" s="28" t="s">
        <v>775</v>
      </c>
      <c r="C157" s="42" t="s">
        <v>891</v>
      </c>
    </row>
    <row r="158" spans="1:3" ht="70" customHeight="1" x14ac:dyDescent="0.35">
      <c r="A158" s="28" t="s">
        <v>47</v>
      </c>
      <c r="B158" s="28" t="s">
        <v>775</v>
      </c>
      <c r="C158" s="42" t="s">
        <v>891</v>
      </c>
    </row>
    <row r="159" spans="1:3" ht="70" customHeight="1" x14ac:dyDescent="0.35">
      <c r="A159" s="45" t="s">
        <v>71</v>
      </c>
      <c r="B159" s="45" t="s">
        <v>1312</v>
      </c>
      <c r="C159" s="44" t="s">
        <v>1326</v>
      </c>
    </row>
    <row r="160" spans="1:3" ht="70" customHeight="1" x14ac:dyDescent="0.35">
      <c r="A160" s="45" t="s">
        <v>71</v>
      </c>
      <c r="B160" s="45" t="s">
        <v>1312</v>
      </c>
      <c r="C160" s="44" t="s">
        <v>1326</v>
      </c>
    </row>
    <row r="161" spans="1:3" ht="70" customHeight="1" x14ac:dyDescent="0.35">
      <c r="A161" s="45" t="s">
        <v>71</v>
      </c>
      <c r="B161" s="45" t="s">
        <v>1312</v>
      </c>
      <c r="C161" s="44" t="s">
        <v>1326</v>
      </c>
    </row>
    <row r="162" spans="1:3" ht="70" customHeight="1" x14ac:dyDescent="0.35">
      <c r="A162" s="45" t="s">
        <v>71</v>
      </c>
      <c r="B162" s="45" t="s">
        <v>1312</v>
      </c>
      <c r="C162" s="44" t="s">
        <v>1326</v>
      </c>
    </row>
    <row r="163" spans="1:3" ht="70" customHeight="1" x14ac:dyDescent="0.35">
      <c r="A163" s="28" t="s">
        <v>18</v>
      </c>
      <c r="B163" s="28" t="s">
        <v>1020</v>
      </c>
      <c r="C163" s="42" t="s">
        <v>1171</v>
      </c>
    </row>
    <row r="164" spans="1:3" ht="70" customHeight="1" x14ac:dyDescent="0.35">
      <c r="A164" s="28" t="s">
        <v>18</v>
      </c>
      <c r="B164" s="28" t="s">
        <v>1020</v>
      </c>
      <c r="C164" s="42" t="s">
        <v>1171</v>
      </c>
    </row>
    <row r="165" spans="1:3" ht="70" customHeight="1" x14ac:dyDescent="0.35">
      <c r="A165" s="28" t="s">
        <v>18</v>
      </c>
      <c r="B165" s="28" t="s">
        <v>1020</v>
      </c>
      <c r="C165" s="42" t="s">
        <v>1171</v>
      </c>
    </row>
    <row r="166" spans="1:3" ht="70" customHeight="1" x14ac:dyDescent="0.35">
      <c r="A166" s="82" t="s">
        <v>117</v>
      </c>
      <c r="B166" s="45" t="s">
        <v>1381</v>
      </c>
      <c r="C166" s="42" t="s">
        <v>1597</v>
      </c>
    </row>
    <row r="167" spans="1:3" ht="70" customHeight="1" x14ac:dyDescent="0.35">
      <c r="A167" s="82" t="s">
        <v>117</v>
      </c>
      <c r="B167" s="45" t="s">
        <v>1381</v>
      </c>
      <c r="C167" s="42" t="s">
        <v>1597</v>
      </c>
    </row>
    <row r="168" spans="1:3" ht="70" customHeight="1" x14ac:dyDescent="0.35">
      <c r="A168" s="82" t="s">
        <v>117</v>
      </c>
      <c r="B168" s="45" t="s">
        <v>1381</v>
      </c>
      <c r="C168" s="42" t="s">
        <v>1597</v>
      </c>
    </row>
    <row r="169" spans="1:3" ht="70" customHeight="1" x14ac:dyDescent="0.35">
      <c r="A169" s="28"/>
      <c r="B169" s="28"/>
      <c r="C169" s="42"/>
    </row>
    <row r="170" spans="1:3" ht="70" customHeight="1" x14ac:dyDescent="0.35">
      <c r="A170" s="28"/>
      <c r="B170" s="28"/>
      <c r="C170" s="42"/>
    </row>
    <row r="171" spans="1:3" ht="70" customHeight="1" x14ac:dyDescent="0.35">
      <c r="A171" s="28"/>
      <c r="B171" s="28"/>
      <c r="C171" s="42"/>
    </row>
    <row r="172" spans="1:3" ht="70" customHeight="1" x14ac:dyDescent="0.35">
      <c r="A172" s="28" t="s">
        <v>15</v>
      </c>
      <c r="B172" s="28" t="s">
        <v>1020</v>
      </c>
      <c r="C172" s="42" t="s">
        <v>1184</v>
      </c>
    </row>
    <row r="173" spans="1:3" ht="70" customHeight="1" x14ac:dyDescent="0.35">
      <c r="A173" s="28" t="s">
        <v>15</v>
      </c>
      <c r="B173" s="28" t="s">
        <v>1020</v>
      </c>
      <c r="C173" s="42" t="s">
        <v>1184</v>
      </c>
    </row>
    <row r="174" spans="1:3" ht="70" customHeight="1" x14ac:dyDescent="0.35">
      <c r="A174" s="28" t="s">
        <v>15</v>
      </c>
      <c r="B174" s="28" t="s">
        <v>1020</v>
      </c>
      <c r="C174" s="42" t="s">
        <v>1184</v>
      </c>
    </row>
    <row r="175" spans="1:3" ht="70" customHeight="1" x14ac:dyDescent="0.35">
      <c r="A175" s="45" t="s">
        <v>24</v>
      </c>
      <c r="B175" s="45" t="s">
        <v>1312</v>
      </c>
      <c r="C175" s="44" t="s">
        <v>1343</v>
      </c>
    </row>
    <row r="176" spans="1:3" ht="70" customHeight="1" x14ac:dyDescent="0.35">
      <c r="A176" s="45" t="s">
        <v>24</v>
      </c>
      <c r="B176" s="45" t="s">
        <v>1312</v>
      </c>
      <c r="C176" s="44" t="s">
        <v>1343</v>
      </c>
    </row>
    <row r="177" spans="1:3" ht="70" customHeight="1" x14ac:dyDescent="0.35">
      <c r="A177" s="45" t="s">
        <v>24</v>
      </c>
      <c r="B177" s="45" t="s">
        <v>1312</v>
      </c>
      <c r="C177" s="44" t="s">
        <v>1343</v>
      </c>
    </row>
    <row r="178" spans="1:3" ht="70" customHeight="1" x14ac:dyDescent="0.35">
      <c r="A178" s="45" t="s">
        <v>24</v>
      </c>
      <c r="B178" s="45" t="s">
        <v>1312</v>
      </c>
      <c r="C178" s="44" t="s">
        <v>1343</v>
      </c>
    </row>
    <row r="179" spans="1:3" ht="70" customHeight="1" x14ac:dyDescent="0.35">
      <c r="A179" s="28" t="s">
        <v>77</v>
      </c>
      <c r="B179" s="45" t="s">
        <v>1381</v>
      </c>
      <c r="C179" s="42" t="s">
        <v>1610</v>
      </c>
    </row>
    <row r="180" spans="1:3" ht="70" customHeight="1" x14ac:dyDescent="0.35">
      <c r="A180" s="26" t="s">
        <v>77</v>
      </c>
      <c r="B180" s="45" t="s">
        <v>1381</v>
      </c>
      <c r="C180" s="42" t="s">
        <v>1610</v>
      </c>
    </row>
    <row r="181" spans="1:3" ht="70" customHeight="1" x14ac:dyDescent="0.35">
      <c r="A181" s="26" t="s">
        <v>77</v>
      </c>
      <c r="B181" s="45" t="s">
        <v>1381</v>
      </c>
      <c r="C181" s="42" t="s">
        <v>1610</v>
      </c>
    </row>
    <row r="182" spans="1:3" ht="70" customHeight="1" x14ac:dyDescent="0.35">
      <c r="A182" s="26" t="s">
        <v>77</v>
      </c>
      <c r="B182" s="45" t="s">
        <v>1381</v>
      </c>
      <c r="C182" s="42" t="s">
        <v>1610</v>
      </c>
    </row>
    <row r="183" spans="1:3" ht="70" customHeight="1" x14ac:dyDescent="0.35">
      <c r="A183" s="28" t="s">
        <v>22</v>
      </c>
      <c r="B183" s="28" t="s">
        <v>1260</v>
      </c>
      <c r="C183" s="42" t="s">
        <v>1278</v>
      </c>
    </row>
    <row r="184" spans="1:3" ht="70" customHeight="1" x14ac:dyDescent="0.35">
      <c r="A184" s="28" t="s">
        <v>22</v>
      </c>
      <c r="B184" s="28" t="s">
        <v>1260</v>
      </c>
      <c r="C184" s="42" t="s">
        <v>1278</v>
      </c>
    </row>
    <row r="185" spans="1:3" ht="70" customHeight="1" x14ac:dyDescent="0.35">
      <c r="A185" s="28" t="s">
        <v>22</v>
      </c>
      <c r="B185" s="28" t="s">
        <v>1260</v>
      </c>
      <c r="C185" s="42" t="s">
        <v>1278</v>
      </c>
    </row>
    <row r="186" spans="1:3" ht="70" customHeight="1" x14ac:dyDescent="0.35">
      <c r="A186" s="28" t="s">
        <v>22</v>
      </c>
      <c r="B186" s="28" t="s">
        <v>1260</v>
      </c>
      <c r="C186" s="42" t="s">
        <v>1278</v>
      </c>
    </row>
    <row r="187" spans="1:3" ht="70" customHeight="1" x14ac:dyDescent="0.35">
      <c r="A187" s="28" t="s">
        <v>11</v>
      </c>
      <c r="B187" s="28" t="s">
        <v>775</v>
      </c>
      <c r="C187" s="42" t="s">
        <v>904</v>
      </c>
    </row>
    <row r="188" spans="1:3" ht="70" customHeight="1" x14ac:dyDescent="0.35">
      <c r="A188" s="28" t="s">
        <v>11</v>
      </c>
      <c r="B188" s="28" t="s">
        <v>775</v>
      </c>
      <c r="C188" s="42" t="s">
        <v>904</v>
      </c>
    </row>
    <row r="189" spans="1:3" ht="70" customHeight="1" x14ac:dyDescent="0.35">
      <c r="A189" s="28" t="s">
        <v>11</v>
      </c>
      <c r="B189" s="28" t="s">
        <v>775</v>
      </c>
      <c r="C189" s="42" t="s">
        <v>904</v>
      </c>
    </row>
    <row r="190" spans="1:3" ht="70" customHeight="1" x14ac:dyDescent="0.35">
      <c r="A190" s="28" t="s">
        <v>10</v>
      </c>
      <c r="B190" s="28" t="s">
        <v>775</v>
      </c>
      <c r="C190" s="42" t="s">
        <v>917</v>
      </c>
    </row>
    <row r="191" spans="1:3" ht="70" customHeight="1" x14ac:dyDescent="0.35">
      <c r="A191" s="28" t="s">
        <v>10</v>
      </c>
      <c r="B191" s="28" t="s">
        <v>775</v>
      </c>
      <c r="C191" s="42" t="s">
        <v>917</v>
      </c>
    </row>
    <row r="192" spans="1:3" ht="70" customHeight="1" x14ac:dyDescent="0.35">
      <c r="A192" s="28" t="s">
        <v>10</v>
      </c>
      <c r="B192" s="28" t="s">
        <v>775</v>
      </c>
      <c r="C192" s="42" t="s">
        <v>917</v>
      </c>
    </row>
    <row r="193" spans="1:3" ht="70" customHeight="1" x14ac:dyDescent="0.35">
      <c r="A193" s="26" t="s">
        <v>17</v>
      </c>
      <c r="B193" s="45" t="s">
        <v>1381</v>
      </c>
      <c r="C193" s="42" t="s">
        <v>1627</v>
      </c>
    </row>
    <row r="194" spans="1:3" ht="70" customHeight="1" x14ac:dyDescent="0.35">
      <c r="A194" s="26" t="s">
        <v>17</v>
      </c>
      <c r="B194" s="45" t="s">
        <v>1381</v>
      </c>
      <c r="C194" s="42" t="s">
        <v>1627</v>
      </c>
    </row>
    <row r="195" spans="1:3" ht="70" customHeight="1" x14ac:dyDescent="0.35">
      <c r="A195" s="26" t="s">
        <v>17</v>
      </c>
      <c r="B195" s="45" t="s">
        <v>1381</v>
      </c>
      <c r="C195" s="42" t="s">
        <v>1627</v>
      </c>
    </row>
    <row r="196" spans="1:3" ht="70" customHeight="1" x14ac:dyDescent="0.35">
      <c r="A196" s="28"/>
      <c r="B196" s="28"/>
      <c r="C196" s="42"/>
    </row>
    <row r="197" spans="1:3" ht="70" customHeight="1" x14ac:dyDescent="0.35">
      <c r="A197" s="28"/>
      <c r="B197" s="28"/>
      <c r="C197" s="42"/>
    </row>
    <row r="198" spans="1:3" ht="70" customHeight="1" x14ac:dyDescent="0.35">
      <c r="A198" s="28"/>
      <c r="B198" s="28"/>
      <c r="C198" s="42"/>
    </row>
    <row r="199" spans="1:3" ht="70" customHeight="1" x14ac:dyDescent="0.35">
      <c r="A199" s="28"/>
      <c r="B199" s="28"/>
      <c r="C199" s="42"/>
    </row>
    <row r="200" spans="1:3" ht="70" customHeight="1" x14ac:dyDescent="0.35">
      <c r="A200" s="28"/>
      <c r="B200" s="28"/>
      <c r="C200" s="42"/>
    </row>
    <row r="201" spans="1:3" ht="70" customHeight="1" x14ac:dyDescent="0.35">
      <c r="A201" s="28"/>
      <c r="B201" s="28"/>
      <c r="C201" s="42"/>
    </row>
    <row r="202" spans="1:3" ht="70" customHeight="1" x14ac:dyDescent="0.35">
      <c r="A202" s="28" t="s">
        <v>46</v>
      </c>
      <c r="B202" s="28" t="s">
        <v>1020</v>
      </c>
      <c r="C202" s="42" t="s">
        <v>1197</v>
      </c>
    </row>
    <row r="203" spans="1:3" ht="70" customHeight="1" x14ac:dyDescent="0.35">
      <c r="A203" s="28" t="s">
        <v>46</v>
      </c>
      <c r="B203" s="28" t="s">
        <v>1020</v>
      </c>
      <c r="C203" s="42" t="s">
        <v>1197</v>
      </c>
    </row>
    <row r="204" spans="1:3" ht="70" customHeight="1" x14ac:dyDescent="0.35">
      <c r="A204" s="28" t="s">
        <v>46</v>
      </c>
      <c r="B204" s="28" t="s">
        <v>1020</v>
      </c>
      <c r="C204" s="42" t="s">
        <v>1197</v>
      </c>
    </row>
    <row r="205" spans="1:3" ht="70" customHeight="1" x14ac:dyDescent="0.35">
      <c r="A205" s="26" t="s">
        <v>110</v>
      </c>
      <c r="B205" s="26" t="s">
        <v>669</v>
      </c>
      <c r="C205" s="42" t="s">
        <v>704</v>
      </c>
    </row>
    <row r="206" spans="1:3" ht="70" customHeight="1" x14ac:dyDescent="0.35">
      <c r="A206" s="26" t="s">
        <v>110</v>
      </c>
      <c r="B206" s="26" t="s">
        <v>669</v>
      </c>
      <c r="C206" s="42" t="s">
        <v>704</v>
      </c>
    </row>
    <row r="207" spans="1:3" ht="70" customHeight="1" x14ac:dyDescent="0.35">
      <c r="A207" s="26" t="s">
        <v>110</v>
      </c>
      <c r="B207" s="26" t="s">
        <v>669</v>
      </c>
      <c r="C207" s="42" t="s">
        <v>704</v>
      </c>
    </row>
    <row r="208" spans="1:3" ht="70" customHeight="1" x14ac:dyDescent="0.35">
      <c r="A208" s="28" t="s">
        <v>126</v>
      </c>
      <c r="B208" s="28" t="s">
        <v>775</v>
      </c>
      <c r="C208" s="42" t="s">
        <v>930</v>
      </c>
    </row>
    <row r="209" spans="1:3" ht="70" customHeight="1" x14ac:dyDescent="0.35">
      <c r="A209" s="28" t="s">
        <v>126</v>
      </c>
      <c r="B209" s="28" t="s">
        <v>775</v>
      </c>
      <c r="C209" s="42" t="s">
        <v>930</v>
      </c>
    </row>
    <row r="210" spans="1:3" ht="70" customHeight="1" x14ac:dyDescent="0.35">
      <c r="A210" s="28" t="s">
        <v>126</v>
      </c>
      <c r="B210" s="28" t="s">
        <v>775</v>
      </c>
      <c r="C210" s="42" t="s">
        <v>930</v>
      </c>
    </row>
    <row r="211" spans="1:3" ht="70" customHeight="1" x14ac:dyDescent="0.35">
      <c r="A211" s="28" t="s">
        <v>126</v>
      </c>
      <c r="B211" s="28" t="s">
        <v>775</v>
      </c>
      <c r="C211" s="42" t="s">
        <v>930</v>
      </c>
    </row>
    <row r="212" spans="1:3" ht="70" customHeight="1" x14ac:dyDescent="0.35">
      <c r="A212" s="28" t="s">
        <v>35</v>
      </c>
      <c r="B212" s="28" t="s">
        <v>1020</v>
      </c>
      <c r="C212" s="42" t="s">
        <v>1210</v>
      </c>
    </row>
    <row r="213" spans="1:3" ht="70" customHeight="1" x14ac:dyDescent="0.35">
      <c r="A213" s="28" t="s">
        <v>35</v>
      </c>
      <c r="B213" s="28" t="s">
        <v>1020</v>
      </c>
      <c r="C213" s="42" t="s">
        <v>1210</v>
      </c>
    </row>
    <row r="214" spans="1:3" ht="70" customHeight="1" x14ac:dyDescent="0.35">
      <c r="A214" s="28" t="s">
        <v>35</v>
      </c>
      <c r="B214" s="28" t="s">
        <v>1020</v>
      </c>
      <c r="C214" s="42" t="s">
        <v>1210</v>
      </c>
    </row>
    <row r="215" spans="1:3" ht="70" customHeight="1" x14ac:dyDescent="0.35">
      <c r="A215" s="26" t="s">
        <v>39</v>
      </c>
      <c r="B215" s="45" t="s">
        <v>1381</v>
      </c>
      <c r="C215" s="42" t="s">
        <v>1639</v>
      </c>
    </row>
    <row r="216" spans="1:3" ht="70" customHeight="1" x14ac:dyDescent="0.35">
      <c r="A216" s="26" t="s">
        <v>39</v>
      </c>
      <c r="B216" s="45" t="s">
        <v>1381</v>
      </c>
      <c r="C216" s="42" t="s">
        <v>1639</v>
      </c>
    </row>
    <row r="217" spans="1:3" ht="70" customHeight="1" x14ac:dyDescent="0.35">
      <c r="A217" s="26" t="s">
        <v>39</v>
      </c>
      <c r="B217" s="45" t="s">
        <v>1381</v>
      </c>
      <c r="C217" s="42" t="s">
        <v>1639</v>
      </c>
    </row>
    <row r="218" spans="1:3" ht="70" customHeight="1" x14ac:dyDescent="0.35">
      <c r="A218" s="28" t="s">
        <v>65</v>
      </c>
      <c r="B218" s="28" t="s">
        <v>775</v>
      </c>
      <c r="C218" s="42" t="s">
        <v>947</v>
      </c>
    </row>
    <row r="219" spans="1:3" ht="70" customHeight="1" x14ac:dyDescent="0.35">
      <c r="A219" s="28" t="s">
        <v>65</v>
      </c>
      <c r="B219" s="28" t="s">
        <v>775</v>
      </c>
      <c r="C219" s="42" t="s">
        <v>947</v>
      </c>
    </row>
    <row r="220" spans="1:3" ht="70" customHeight="1" x14ac:dyDescent="0.35">
      <c r="A220" s="28" t="s">
        <v>65</v>
      </c>
      <c r="B220" s="28" t="s">
        <v>775</v>
      </c>
      <c r="C220" s="42" t="s">
        <v>947</v>
      </c>
    </row>
    <row r="221" spans="1:3" ht="70" customHeight="1" x14ac:dyDescent="0.35">
      <c r="A221" s="26" t="s">
        <v>122</v>
      </c>
      <c r="B221" s="45" t="s">
        <v>1381</v>
      </c>
      <c r="C221" s="44" t="s">
        <v>1652</v>
      </c>
    </row>
    <row r="222" spans="1:3" ht="70" customHeight="1" x14ac:dyDescent="0.35">
      <c r="A222" s="26" t="s">
        <v>122</v>
      </c>
      <c r="B222" s="45" t="s">
        <v>1381</v>
      </c>
      <c r="C222" s="44" t="s">
        <v>1652</v>
      </c>
    </row>
    <row r="223" spans="1:3" ht="70" customHeight="1" x14ac:dyDescent="0.35">
      <c r="A223" s="26" t="s">
        <v>122</v>
      </c>
      <c r="B223" s="45" t="s">
        <v>1381</v>
      </c>
      <c r="C223" s="44" t="s">
        <v>1652</v>
      </c>
    </row>
    <row r="224" spans="1:3" ht="70" customHeight="1" x14ac:dyDescent="0.35">
      <c r="A224" s="28" t="s">
        <v>96</v>
      </c>
      <c r="B224" s="28" t="s">
        <v>775</v>
      </c>
      <c r="C224" s="42" t="s">
        <v>960</v>
      </c>
    </row>
    <row r="225" spans="1:3" ht="70" customHeight="1" x14ac:dyDescent="0.35">
      <c r="A225" s="28" t="s">
        <v>96</v>
      </c>
      <c r="B225" s="28" t="s">
        <v>775</v>
      </c>
      <c r="C225" s="42" t="s">
        <v>960</v>
      </c>
    </row>
    <row r="226" spans="1:3" ht="70" customHeight="1" x14ac:dyDescent="0.35">
      <c r="A226" s="28" t="s">
        <v>96</v>
      </c>
      <c r="B226" s="28" t="s">
        <v>775</v>
      </c>
      <c r="C226" s="42" t="s">
        <v>960</v>
      </c>
    </row>
    <row r="227" spans="1:3" ht="70" customHeight="1" x14ac:dyDescent="0.35">
      <c r="A227" s="26" t="s">
        <v>87</v>
      </c>
      <c r="B227" s="26" t="s">
        <v>669</v>
      </c>
      <c r="C227" s="42" t="s">
        <v>717</v>
      </c>
    </row>
    <row r="228" spans="1:3" ht="70" customHeight="1" x14ac:dyDescent="0.35">
      <c r="A228" s="26" t="s">
        <v>87</v>
      </c>
      <c r="B228" s="26" t="s">
        <v>669</v>
      </c>
      <c r="C228" s="42" t="s">
        <v>717</v>
      </c>
    </row>
    <row r="229" spans="1:3" ht="70" customHeight="1" x14ac:dyDescent="0.35">
      <c r="A229" s="26" t="s">
        <v>87</v>
      </c>
      <c r="B229" s="26" t="s">
        <v>669</v>
      </c>
      <c r="C229" s="42" t="s">
        <v>717</v>
      </c>
    </row>
    <row r="230" spans="1:3" ht="70" customHeight="1" x14ac:dyDescent="0.35">
      <c r="A230" s="26" t="s">
        <v>87</v>
      </c>
      <c r="B230" s="26" t="s">
        <v>669</v>
      </c>
      <c r="C230" s="42" t="s">
        <v>717</v>
      </c>
    </row>
    <row r="231" spans="1:3" ht="70" customHeight="1" x14ac:dyDescent="0.35">
      <c r="A231" s="28" t="s">
        <v>44</v>
      </c>
      <c r="B231" s="28" t="s">
        <v>775</v>
      </c>
      <c r="C231" s="42" t="s">
        <v>973</v>
      </c>
    </row>
    <row r="232" spans="1:3" ht="70" customHeight="1" x14ac:dyDescent="0.35">
      <c r="A232" s="28" t="s">
        <v>44</v>
      </c>
      <c r="B232" s="28" t="s">
        <v>775</v>
      </c>
      <c r="C232" s="42" t="s">
        <v>973</v>
      </c>
    </row>
    <row r="233" spans="1:3" ht="70" customHeight="1" x14ac:dyDescent="0.35">
      <c r="A233" s="28" t="s">
        <v>44</v>
      </c>
      <c r="B233" s="28" t="s">
        <v>775</v>
      </c>
      <c r="C233" s="42" t="s">
        <v>973</v>
      </c>
    </row>
    <row r="234" spans="1:3" ht="70" customHeight="1" x14ac:dyDescent="0.35">
      <c r="A234" s="26" t="s">
        <v>86</v>
      </c>
      <c r="B234" s="26" t="s">
        <v>669</v>
      </c>
      <c r="C234" s="42" t="s">
        <v>734</v>
      </c>
    </row>
    <row r="235" spans="1:3" ht="70" customHeight="1" x14ac:dyDescent="0.35">
      <c r="A235" s="26" t="s">
        <v>86</v>
      </c>
      <c r="B235" s="26" t="s">
        <v>669</v>
      </c>
      <c r="C235" s="42" t="s">
        <v>734</v>
      </c>
    </row>
    <row r="236" spans="1:3" ht="70" customHeight="1" x14ac:dyDescent="0.35">
      <c r="A236" s="26" t="s">
        <v>86</v>
      </c>
      <c r="B236" s="26" t="s">
        <v>669</v>
      </c>
      <c r="C236" s="42" t="s">
        <v>734</v>
      </c>
    </row>
    <row r="237" spans="1:3" ht="70" customHeight="1" x14ac:dyDescent="0.35">
      <c r="A237" s="45" t="s">
        <v>13</v>
      </c>
      <c r="B237" s="45" t="s">
        <v>1312</v>
      </c>
      <c r="C237" s="44" t="s">
        <v>1360</v>
      </c>
    </row>
    <row r="238" spans="1:3" ht="70" customHeight="1" x14ac:dyDescent="0.35">
      <c r="A238" s="45" t="s">
        <v>13</v>
      </c>
      <c r="B238" s="45" t="s">
        <v>1312</v>
      </c>
      <c r="C238" s="44" t="s">
        <v>1360</v>
      </c>
    </row>
    <row r="239" spans="1:3" ht="70" customHeight="1" x14ac:dyDescent="0.35">
      <c r="A239" s="45" t="s">
        <v>13</v>
      </c>
      <c r="B239" s="45" t="s">
        <v>1312</v>
      </c>
      <c r="C239" s="44" t="s">
        <v>1360</v>
      </c>
    </row>
    <row r="240" spans="1:3" ht="70" customHeight="1" x14ac:dyDescent="0.35">
      <c r="A240" s="45" t="s">
        <v>13</v>
      </c>
      <c r="B240" s="45" t="s">
        <v>1312</v>
      </c>
      <c r="C240" s="44" t="s">
        <v>1360</v>
      </c>
    </row>
    <row r="241" spans="1:3" ht="70" customHeight="1" x14ac:dyDescent="0.35">
      <c r="A241" s="45" t="s">
        <v>13</v>
      </c>
      <c r="B241" s="45" t="s">
        <v>1312</v>
      </c>
      <c r="C241" s="44" t="s">
        <v>1360</v>
      </c>
    </row>
    <row r="242" spans="1:3" ht="70" customHeight="1" x14ac:dyDescent="0.35">
      <c r="A242" s="28" t="s">
        <v>31</v>
      </c>
      <c r="B242" s="45" t="s">
        <v>1381</v>
      </c>
      <c r="C242" s="44" t="s">
        <v>1665</v>
      </c>
    </row>
    <row r="243" spans="1:3" ht="70" customHeight="1" x14ac:dyDescent="0.35">
      <c r="A243" s="28" t="s">
        <v>31</v>
      </c>
      <c r="B243" s="45" t="s">
        <v>1381</v>
      </c>
      <c r="C243" s="44" t="s">
        <v>1665</v>
      </c>
    </row>
    <row r="244" spans="1:3" ht="70" customHeight="1" x14ac:dyDescent="0.35">
      <c r="A244" s="28" t="s">
        <v>31</v>
      </c>
      <c r="B244" s="45" t="s">
        <v>1381</v>
      </c>
      <c r="C244" s="44" t="s">
        <v>1665</v>
      </c>
    </row>
    <row r="245" spans="1:3" ht="70" customHeight="1" x14ac:dyDescent="0.35">
      <c r="A245" s="28" t="s">
        <v>52</v>
      </c>
      <c r="B245" s="28" t="s">
        <v>775</v>
      </c>
      <c r="C245" s="42" t="s">
        <v>986</v>
      </c>
    </row>
    <row r="246" spans="1:3" ht="70" customHeight="1" x14ac:dyDescent="0.35">
      <c r="A246" s="28" t="s">
        <v>52</v>
      </c>
      <c r="B246" s="28" t="s">
        <v>775</v>
      </c>
      <c r="C246" s="42" t="s">
        <v>986</v>
      </c>
    </row>
    <row r="247" spans="1:3" ht="70" customHeight="1" x14ac:dyDescent="0.35">
      <c r="A247" s="28" t="s">
        <v>52</v>
      </c>
      <c r="B247" s="28" t="s">
        <v>775</v>
      </c>
      <c r="C247" s="42" t="s">
        <v>986</v>
      </c>
    </row>
    <row r="248" spans="1:3" ht="70" customHeight="1" x14ac:dyDescent="0.35">
      <c r="A248" s="28" t="s">
        <v>52</v>
      </c>
      <c r="B248" s="28" t="s">
        <v>775</v>
      </c>
      <c r="C248" s="42" t="s">
        <v>986</v>
      </c>
    </row>
    <row r="249" spans="1:3" ht="70" customHeight="1" x14ac:dyDescent="0.35">
      <c r="A249" s="28" t="s">
        <v>141</v>
      </c>
      <c r="B249" s="28" t="s">
        <v>642</v>
      </c>
      <c r="C249" s="42" t="s">
        <v>1295</v>
      </c>
    </row>
    <row r="250" spans="1:3" ht="70" customHeight="1" x14ac:dyDescent="0.35">
      <c r="A250" s="28" t="s">
        <v>141</v>
      </c>
      <c r="B250" s="28" t="s">
        <v>642</v>
      </c>
      <c r="C250" s="42" t="s">
        <v>1295</v>
      </c>
    </row>
    <row r="251" spans="1:3" ht="70" customHeight="1" x14ac:dyDescent="0.35">
      <c r="A251" s="28" t="s">
        <v>141</v>
      </c>
      <c r="B251" s="28" t="s">
        <v>642</v>
      </c>
      <c r="C251" s="42" t="s">
        <v>1295</v>
      </c>
    </row>
    <row r="252" spans="1:3" ht="70" customHeight="1" x14ac:dyDescent="0.35">
      <c r="A252" s="28" t="s">
        <v>141</v>
      </c>
      <c r="B252" s="28" t="s">
        <v>642</v>
      </c>
      <c r="C252" s="42" t="s">
        <v>1295</v>
      </c>
    </row>
    <row r="253" spans="1:3" ht="70" customHeight="1" x14ac:dyDescent="0.35">
      <c r="A253" s="28" t="s">
        <v>7</v>
      </c>
      <c r="B253" s="28" t="s">
        <v>775</v>
      </c>
      <c r="C253" s="42" t="s">
        <v>1003</v>
      </c>
    </row>
    <row r="254" spans="1:3" ht="70" customHeight="1" x14ac:dyDescent="0.35">
      <c r="A254" s="28" t="s">
        <v>7</v>
      </c>
      <c r="B254" s="28" t="s">
        <v>775</v>
      </c>
      <c r="C254" s="42" t="s">
        <v>1003</v>
      </c>
    </row>
    <row r="255" spans="1:3" ht="70" customHeight="1" x14ac:dyDescent="0.35">
      <c r="A255" s="28" t="s">
        <v>7</v>
      </c>
      <c r="B255" s="28" t="s">
        <v>775</v>
      </c>
      <c r="C255" s="42" t="s">
        <v>1003</v>
      </c>
    </row>
    <row r="256" spans="1:3" ht="70" customHeight="1" x14ac:dyDescent="0.35">
      <c r="A256" s="28" t="s">
        <v>7</v>
      </c>
      <c r="B256" s="28" t="s">
        <v>775</v>
      </c>
      <c r="C256" s="42" t="s">
        <v>1003</v>
      </c>
    </row>
    <row r="257" spans="1:3" ht="70" customHeight="1" x14ac:dyDescent="0.35">
      <c r="A257" s="28" t="s">
        <v>125</v>
      </c>
      <c r="B257" s="28" t="s">
        <v>1020</v>
      </c>
      <c r="C257" s="42" t="s">
        <v>1223</v>
      </c>
    </row>
    <row r="258" spans="1:3" ht="70" customHeight="1" x14ac:dyDescent="0.35">
      <c r="A258" s="28" t="s">
        <v>125</v>
      </c>
      <c r="B258" s="28" t="s">
        <v>1020</v>
      </c>
      <c r="C258" s="42" t="s">
        <v>1223</v>
      </c>
    </row>
    <row r="259" spans="1:3" ht="70" customHeight="1" x14ac:dyDescent="0.35">
      <c r="A259" s="28" t="s">
        <v>125</v>
      </c>
      <c r="B259" s="28" t="s">
        <v>1020</v>
      </c>
      <c r="C259" s="42" t="s">
        <v>1223</v>
      </c>
    </row>
    <row r="260" spans="1:3" ht="70" customHeight="1" x14ac:dyDescent="0.35">
      <c r="A260" s="28" t="s">
        <v>125</v>
      </c>
      <c r="B260" s="28" t="s">
        <v>1020</v>
      </c>
      <c r="C260" s="42" t="s">
        <v>1223</v>
      </c>
    </row>
    <row r="261" spans="1:3" ht="70" customHeight="1" x14ac:dyDescent="0.35">
      <c r="A261" s="28" t="s">
        <v>124</v>
      </c>
      <c r="B261" s="28" t="s">
        <v>1020</v>
      </c>
      <c r="C261" s="42" t="s">
        <v>1239</v>
      </c>
    </row>
    <row r="262" spans="1:3" ht="70" customHeight="1" x14ac:dyDescent="0.35">
      <c r="A262" s="28" t="s">
        <v>124</v>
      </c>
      <c r="B262" s="28" t="s">
        <v>1020</v>
      </c>
      <c r="C262" s="42" t="s">
        <v>1239</v>
      </c>
    </row>
    <row r="263" spans="1:3" ht="70" customHeight="1" x14ac:dyDescent="0.35">
      <c r="A263" s="28" t="s">
        <v>124</v>
      </c>
      <c r="B263" s="28" t="s">
        <v>1020</v>
      </c>
      <c r="C263" s="42" t="s">
        <v>1239</v>
      </c>
    </row>
    <row r="264" spans="1:3" ht="70" customHeight="1" x14ac:dyDescent="0.35">
      <c r="A264" s="28" t="s">
        <v>124</v>
      </c>
      <c r="B264" s="28" t="s">
        <v>1020</v>
      </c>
      <c r="C264" s="42" t="s">
        <v>1239</v>
      </c>
    </row>
    <row r="265" spans="1:3" ht="70" customHeight="1" x14ac:dyDescent="0.35">
      <c r="A265" s="28" t="s">
        <v>124</v>
      </c>
      <c r="B265" s="28" t="s">
        <v>1020</v>
      </c>
      <c r="C265" s="42" t="s">
        <v>1239</v>
      </c>
    </row>
    <row r="266" spans="1:3" ht="70" customHeight="1" x14ac:dyDescent="0.35">
      <c r="A266" s="26" t="s">
        <v>83</v>
      </c>
      <c r="B266" s="26" t="s">
        <v>669</v>
      </c>
      <c r="C266" s="42" t="s">
        <v>747</v>
      </c>
    </row>
    <row r="267" spans="1:3" ht="70" customHeight="1" x14ac:dyDescent="0.35">
      <c r="A267" s="26" t="s">
        <v>83</v>
      </c>
      <c r="B267" s="26" t="s">
        <v>669</v>
      </c>
      <c r="C267" s="42" t="s">
        <v>747</v>
      </c>
    </row>
    <row r="268" spans="1:3" ht="70" customHeight="1" x14ac:dyDescent="0.35">
      <c r="A268" s="26" t="s">
        <v>83</v>
      </c>
      <c r="B268" s="26" t="s">
        <v>669</v>
      </c>
      <c r="C268" s="42" t="s">
        <v>747</v>
      </c>
    </row>
    <row r="269" spans="1:3" ht="70" customHeight="1" x14ac:dyDescent="0.35">
      <c r="A269" s="26" t="s">
        <v>83</v>
      </c>
      <c r="B269" s="26" t="s">
        <v>669</v>
      </c>
      <c r="C269" s="42" t="s">
        <v>747</v>
      </c>
    </row>
    <row r="270" spans="1:3" ht="70" customHeight="1" x14ac:dyDescent="0.35">
      <c r="A270" s="26" t="s">
        <v>81</v>
      </c>
      <c r="B270" s="26" t="s">
        <v>669</v>
      </c>
      <c r="C270" s="42" t="s">
        <v>764</v>
      </c>
    </row>
    <row r="271" spans="1:3" ht="70" customHeight="1" x14ac:dyDescent="0.35">
      <c r="A271" s="26" t="s">
        <v>81</v>
      </c>
      <c r="B271" s="26" t="s">
        <v>669</v>
      </c>
      <c r="C271" s="42" t="s">
        <v>764</v>
      </c>
    </row>
    <row r="272" spans="1:3" ht="70" customHeight="1" x14ac:dyDescent="0.35">
      <c r="A272" s="26" t="s">
        <v>81</v>
      </c>
      <c r="B272" s="26" t="s">
        <v>669</v>
      </c>
      <c r="C272" s="42" t="s">
        <v>764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272"/>
  <sheetViews>
    <sheetView zoomScale="63" zoomScaleNormal="63" workbookViewId="0">
      <selection activeCell="G249" sqref="G249"/>
    </sheetView>
  </sheetViews>
  <sheetFormatPr defaultRowHeight="70" customHeight="1" x14ac:dyDescent="0.35"/>
  <cols>
    <col min="1" max="1" width="38.81640625" style="26" bestFit="1" customWidth="1"/>
    <col min="2" max="2" width="22.54296875" style="84" bestFit="1" customWidth="1"/>
    <col min="3" max="3" width="18.453125" bestFit="1" customWidth="1"/>
    <col min="4" max="4" width="50.26953125" style="90" bestFit="1" customWidth="1"/>
    <col min="5" max="5" width="56.1796875" bestFit="1" customWidth="1"/>
    <col min="6" max="6" width="110.7265625" customWidth="1"/>
    <col min="7" max="7" width="122.26953125" customWidth="1"/>
  </cols>
  <sheetData>
    <row r="1" spans="1:7" s="86" customFormat="1" ht="70" customHeight="1" x14ac:dyDescent="0.35">
      <c r="A1" s="83" t="s">
        <v>661</v>
      </c>
      <c r="B1" s="85" t="s">
        <v>0</v>
      </c>
      <c r="C1" s="83" t="s">
        <v>664</v>
      </c>
      <c r="D1" s="89" t="s">
        <v>2299</v>
      </c>
      <c r="E1" s="83" t="s">
        <v>665</v>
      </c>
      <c r="F1" s="83" t="s">
        <v>666</v>
      </c>
      <c r="G1" s="83" t="s">
        <v>667</v>
      </c>
    </row>
    <row r="2" spans="1:7" ht="70" customHeight="1" x14ac:dyDescent="0.35">
      <c r="A2" s="28"/>
      <c r="B2" s="87"/>
      <c r="C2" s="42"/>
      <c r="D2" s="28"/>
      <c r="E2" s="42"/>
      <c r="F2" s="42"/>
      <c r="G2" s="42"/>
    </row>
    <row r="3" spans="1:7" ht="70" customHeight="1" x14ac:dyDescent="0.35">
      <c r="A3" s="28"/>
      <c r="B3" s="87"/>
      <c r="C3" s="42"/>
      <c r="D3" s="28"/>
      <c r="E3" s="42"/>
      <c r="F3" s="42"/>
      <c r="G3" s="42"/>
    </row>
    <row r="4" spans="1:7" ht="70" customHeight="1" x14ac:dyDescent="0.35">
      <c r="A4" s="28"/>
      <c r="B4" s="87"/>
      <c r="C4" s="42"/>
      <c r="D4" s="28"/>
      <c r="E4" s="42"/>
      <c r="F4" s="42"/>
      <c r="G4" s="42"/>
    </row>
    <row r="5" spans="1:7" ht="70" customHeight="1" x14ac:dyDescent="0.35">
      <c r="A5" s="28"/>
      <c r="B5" s="87"/>
      <c r="C5" s="42"/>
      <c r="D5" s="28"/>
      <c r="E5" s="42"/>
      <c r="F5" s="42"/>
      <c r="G5" s="42"/>
    </row>
    <row r="6" spans="1:7" ht="70" customHeight="1" x14ac:dyDescent="0.35">
      <c r="A6" s="28" t="s">
        <v>89</v>
      </c>
      <c r="B6" s="88" t="s">
        <v>6</v>
      </c>
      <c r="C6" s="43" t="s">
        <v>777</v>
      </c>
      <c r="D6" s="26" t="str">
        <f>CONCATENATE(Table719[[#This Row],[TSC]],Table71620[[#This Row],[Proficiency Level]])</f>
        <v>Analytics and Computational ModellingLevel 2</v>
      </c>
      <c r="E6" s="42" t="s">
        <v>778</v>
      </c>
      <c r="F6" s="42" t="s">
        <v>779</v>
      </c>
      <c r="G6" s="42" t="s">
        <v>780</v>
      </c>
    </row>
    <row r="7" spans="1:7" ht="70" customHeight="1" x14ac:dyDescent="0.35">
      <c r="A7" s="28" t="s">
        <v>89</v>
      </c>
      <c r="B7" s="88" t="s">
        <v>9</v>
      </c>
      <c r="C7" s="43" t="s">
        <v>781</v>
      </c>
      <c r="D7" s="26" t="str">
        <f>CONCATENATE(Table719[[#This Row],[TSC]],Table71620[[#This Row],[Proficiency Level]])</f>
        <v>Analytics and Computational ModellingLevel 3</v>
      </c>
      <c r="E7" s="42" t="s">
        <v>782</v>
      </c>
      <c r="F7" s="42" t="s">
        <v>783</v>
      </c>
      <c r="G7" s="42" t="s">
        <v>784</v>
      </c>
    </row>
    <row r="8" spans="1:7" ht="70" customHeight="1" x14ac:dyDescent="0.35">
      <c r="A8" s="28" t="s">
        <v>89</v>
      </c>
      <c r="B8" s="88" t="s">
        <v>14</v>
      </c>
      <c r="C8" s="43" t="s">
        <v>785</v>
      </c>
      <c r="D8" s="26" t="str">
        <f>CONCATENATE(Table719[[#This Row],[TSC]],Table71620[[#This Row],[Proficiency Level]])</f>
        <v>Analytics and Computational ModellingLevel 4</v>
      </c>
      <c r="E8" s="42" t="s">
        <v>786</v>
      </c>
      <c r="F8" s="42" t="s">
        <v>787</v>
      </c>
      <c r="G8" s="42" t="s">
        <v>788</v>
      </c>
    </row>
    <row r="9" spans="1:7" ht="70" customHeight="1" x14ac:dyDescent="0.35">
      <c r="A9" s="28" t="s">
        <v>89</v>
      </c>
      <c r="B9" s="88" t="s">
        <v>20</v>
      </c>
      <c r="C9" s="43" t="s">
        <v>789</v>
      </c>
      <c r="D9" s="26" t="str">
        <f>CONCATENATE(Table719[[#This Row],[TSC]],Table71620[[#This Row],[Proficiency Level]])</f>
        <v>Analytics and Computational ModellingLevel 5</v>
      </c>
      <c r="E9" s="42" t="s">
        <v>790</v>
      </c>
      <c r="F9" s="42" t="s">
        <v>787</v>
      </c>
      <c r="G9" s="42" t="s">
        <v>791</v>
      </c>
    </row>
    <row r="10" spans="1:7" ht="70" customHeight="1" x14ac:dyDescent="0.35">
      <c r="A10" s="28" t="s">
        <v>100</v>
      </c>
      <c r="B10" s="88" t="s">
        <v>9</v>
      </c>
      <c r="C10" s="43" t="s">
        <v>793</v>
      </c>
      <c r="D10" s="26" t="str">
        <f>CONCATENATE(Table719[[#This Row],[TSC]],Table71620[[#This Row],[Proficiency Level]])</f>
        <v>Applications DevelopmentLevel 3</v>
      </c>
      <c r="E10" s="42" t="s">
        <v>794</v>
      </c>
      <c r="F10" s="42" t="s">
        <v>795</v>
      </c>
      <c r="G10" s="42" t="s">
        <v>796</v>
      </c>
    </row>
    <row r="11" spans="1:7" ht="70" customHeight="1" x14ac:dyDescent="0.35">
      <c r="A11" s="28" t="s">
        <v>100</v>
      </c>
      <c r="B11" s="88" t="s">
        <v>14</v>
      </c>
      <c r="C11" s="43" t="s">
        <v>797</v>
      </c>
      <c r="D11" s="26" t="str">
        <f>CONCATENATE(Table719[[#This Row],[TSC]],Table71620[[#This Row],[Proficiency Level]])</f>
        <v>Applications DevelopmentLevel 4</v>
      </c>
      <c r="E11" s="42" t="s">
        <v>798</v>
      </c>
      <c r="F11" s="42" t="s">
        <v>799</v>
      </c>
      <c r="G11" s="42" t="s">
        <v>800</v>
      </c>
    </row>
    <row r="12" spans="1:7" ht="70" customHeight="1" x14ac:dyDescent="0.35">
      <c r="A12" s="28" t="s">
        <v>100</v>
      </c>
      <c r="B12" s="88" t="s">
        <v>20</v>
      </c>
      <c r="C12" s="43" t="s">
        <v>801</v>
      </c>
      <c r="D12" s="26" t="str">
        <f>CONCATENATE(Table719[[#This Row],[TSC]],Table71620[[#This Row],[Proficiency Level]])</f>
        <v>Applications DevelopmentLevel 5</v>
      </c>
      <c r="E12" s="42" t="s">
        <v>802</v>
      </c>
      <c r="F12" s="42" t="s">
        <v>803</v>
      </c>
      <c r="G12" s="42" t="s">
        <v>804</v>
      </c>
    </row>
    <row r="13" spans="1:7" ht="70" customHeight="1" x14ac:dyDescent="0.35">
      <c r="A13" s="28" t="s">
        <v>99</v>
      </c>
      <c r="B13" s="88" t="s">
        <v>9</v>
      </c>
      <c r="C13" s="43" t="s">
        <v>806</v>
      </c>
      <c r="D13" s="26" t="str">
        <f>CONCATENATE(Table719[[#This Row],[TSC]],Table71620[[#This Row],[Proficiency Level]])</f>
        <v>Applications IntegrationLevel 3</v>
      </c>
      <c r="E13" s="42" t="s">
        <v>807</v>
      </c>
      <c r="F13" s="42" t="s">
        <v>808</v>
      </c>
      <c r="G13" s="42" t="s">
        <v>809</v>
      </c>
    </row>
    <row r="14" spans="1:7" ht="70" customHeight="1" x14ac:dyDescent="0.35">
      <c r="A14" s="28" t="s">
        <v>99</v>
      </c>
      <c r="B14" s="88" t="s">
        <v>14</v>
      </c>
      <c r="C14" s="43" t="s">
        <v>810</v>
      </c>
      <c r="D14" s="26" t="str">
        <f>CONCATENATE(Table719[[#This Row],[TSC]],Table71620[[#This Row],[Proficiency Level]])</f>
        <v>Applications IntegrationLevel 4</v>
      </c>
      <c r="E14" s="42" t="s">
        <v>811</v>
      </c>
      <c r="F14" s="42" t="s">
        <v>812</v>
      </c>
      <c r="G14" s="42" t="s">
        <v>813</v>
      </c>
    </row>
    <row r="15" spans="1:7" ht="70" customHeight="1" x14ac:dyDescent="0.35">
      <c r="A15" s="28" t="s">
        <v>99</v>
      </c>
      <c r="B15" s="88" t="s">
        <v>20</v>
      </c>
      <c r="C15" s="43" t="s">
        <v>814</v>
      </c>
      <c r="D15" s="26" t="str">
        <f>CONCATENATE(Table719[[#This Row],[TSC]],Table71620[[#This Row],[Proficiency Level]])</f>
        <v>Applications IntegrationLevel 5</v>
      </c>
      <c r="E15" s="42" t="s">
        <v>815</v>
      </c>
      <c r="F15" s="42" t="s">
        <v>816</v>
      </c>
      <c r="G15" s="42" t="s">
        <v>817</v>
      </c>
    </row>
    <row r="16" spans="1:7" ht="70" customHeight="1" x14ac:dyDescent="0.35">
      <c r="A16" s="28" t="s">
        <v>51</v>
      </c>
      <c r="B16" s="88" t="s">
        <v>48</v>
      </c>
      <c r="C16" s="42" t="s">
        <v>1022</v>
      </c>
      <c r="D16" s="28" t="str">
        <f>CONCATENATE(Table719[[#This Row],[TSC]],Table71620[[#This Row],[Proficiency Level]])</f>
        <v>Applications Support and EnhancementLevel 1</v>
      </c>
      <c r="E16" s="42" t="s">
        <v>1023</v>
      </c>
      <c r="F16" s="42" t="s">
        <v>1024</v>
      </c>
      <c r="G16" s="42" t="s">
        <v>1025</v>
      </c>
    </row>
    <row r="17" spans="1:7" ht="70" customHeight="1" x14ac:dyDescent="0.35">
      <c r="A17" s="28" t="s">
        <v>51</v>
      </c>
      <c r="B17" s="88" t="s">
        <v>6</v>
      </c>
      <c r="C17" s="42" t="s">
        <v>1026</v>
      </c>
      <c r="D17" s="28" t="str">
        <f>CONCATENATE(Table719[[#This Row],[TSC]],Table71620[[#This Row],[Proficiency Level]])</f>
        <v>Applications Support and EnhancementLevel 2</v>
      </c>
      <c r="E17" s="42" t="s">
        <v>1027</v>
      </c>
      <c r="F17" s="42" t="s">
        <v>1028</v>
      </c>
      <c r="G17" s="42" t="s">
        <v>1029</v>
      </c>
    </row>
    <row r="18" spans="1:7" ht="70" customHeight="1" x14ac:dyDescent="0.35">
      <c r="A18" s="28" t="s">
        <v>51</v>
      </c>
      <c r="B18" s="88" t="s">
        <v>9</v>
      </c>
      <c r="C18" s="42" t="s">
        <v>1030</v>
      </c>
      <c r="D18" s="28" t="str">
        <f>CONCATENATE(Table719[[#This Row],[TSC]],Table71620[[#This Row],[Proficiency Level]])</f>
        <v>Applications Support and EnhancementLevel 3</v>
      </c>
      <c r="E18" s="42" t="s">
        <v>1031</v>
      </c>
      <c r="F18" s="42" t="s">
        <v>1032</v>
      </c>
      <c r="G18" s="42" t="s">
        <v>1033</v>
      </c>
    </row>
    <row r="19" spans="1:7" ht="70" customHeight="1" x14ac:dyDescent="0.35">
      <c r="A19" s="28" t="s">
        <v>51</v>
      </c>
      <c r="B19" s="88" t="s">
        <v>14</v>
      </c>
      <c r="C19" s="42" t="s">
        <v>1034</v>
      </c>
      <c r="D19" s="28" t="str">
        <f>CONCATENATE(Table719[[#This Row],[TSC]],Table71620[[#This Row],[Proficiency Level]])</f>
        <v>Applications Support and EnhancementLevel 4</v>
      </c>
      <c r="E19" s="42" t="s">
        <v>1035</v>
      </c>
      <c r="F19" s="42" t="s">
        <v>1036</v>
      </c>
      <c r="G19" s="42" t="s">
        <v>1037</v>
      </c>
    </row>
    <row r="20" spans="1:7" ht="70" customHeight="1" x14ac:dyDescent="0.35">
      <c r="A20" s="45" t="s">
        <v>37</v>
      </c>
      <c r="B20" s="88" t="s">
        <v>9</v>
      </c>
      <c r="C20" s="42" t="s">
        <v>1383</v>
      </c>
      <c r="D20" s="28" t="str">
        <f>CONCATENATE(Table719[[#This Row],[TSC]],Table71620[[#This Row],[Proficiency Level]])</f>
        <v>Audit and ComplianceLevel 3</v>
      </c>
      <c r="E20" s="42" t="s">
        <v>1384</v>
      </c>
      <c r="F20" s="42" t="s">
        <v>1385</v>
      </c>
      <c r="G20" s="42" t="s">
        <v>1386</v>
      </c>
    </row>
    <row r="21" spans="1:7" ht="70" customHeight="1" x14ac:dyDescent="0.35">
      <c r="A21" s="45" t="s">
        <v>37</v>
      </c>
      <c r="B21" s="88" t="s">
        <v>14</v>
      </c>
      <c r="C21" s="42" t="s">
        <v>1387</v>
      </c>
      <c r="D21" s="28" t="str">
        <f>CONCATENATE(Table719[[#This Row],[TSC]],Table71620[[#This Row],[Proficiency Level]])</f>
        <v>Audit and ComplianceLevel 4</v>
      </c>
      <c r="E21" s="42" t="s">
        <v>1388</v>
      </c>
      <c r="F21" s="42" t="s">
        <v>1389</v>
      </c>
      <c r="G21" s="42" t="s">
        <v>1390</v>
      </c>
    </row>
    <row r="22" spans="1:7" ht="70" customHeight="1" x14ac:dyDescent="0.35">
      <c r="A22" s="45" t="s">
        <v>37</v>
      </c>
      <c r="B22" s="88" t="s">
        <v>20</v>
      </c>
      <c r="C22" s="42" t="s">
        <v>1391</v>
      </c>
      <c r="D22" s="28" t="str">
        <f>CONCATENATE(Table719[[#This Row],[TSC]],Table71620[[#This Row],[Proficiency Level]])</f>
        <v>Audit and ComplianceLevel 5</v>
      </c>
      <c r="E22" s="42" t="s">
        <v>1392</v>
      </c>
      <c r="F22" s="42" t="s">
        <v>1393</v>
      </c>
      <c r="G22" s="42" t="s">
        <v>1394</v>
      </c>
    </row>
    <row r="23" spans="1:7" ht="70" customHeight="1" x14ac:dyDescent="0.35">
      <c r="A23" s="28"/>
      <c r="B23" s="88"/>
      <c r="C23" s="42"/>
      <c r="D23" s="28"/>
      <c r="E23" s="42"/>
      <c r="F23" s="42"/>
      <c r="G23" s="42"/>
    </row>
    <row r="24" spans="1:7" ht="70" customHeight="1" x14ac:dyDescent="0.35">
      <c r="A24" s="28"/>
      <c r="B24" s="88"/>
      <c r="C24" s="42"/>
      <c r="D24" s="28"/>
      <c r="E24" s="42"/>
      <c r="F24" s="42"/>
      <c r="G24" s="42"/>
    </row>
    <row r="25" spans="1:7" ht="70" customHeight="1" x14ac:dyDescent="0.35">
      <c r="A25" s="28"/>
      <c r="B25" s="88"/>
      <c r="C25" s="42"/>
      <c r="D25" s="28"/>
      <c r="E25" s="42"/>
      <c r="F25" s="42"/>
      <c r="G25" s="42"/>
    </row>
    <row r="26" spans="1:7" ht="70" customHeight="1" x14ac:dyDescent="0.35">
      <c r="A26" s="26" t="s">
        <v>34</v>
      </c>
      <c r="B26" s="88" t="s">
        <v>14</v>
      </c>
      <c r="C26" s="42" t="s">
        <v>1396</v>
      </c>
      <c r="D26" s="28" t="str">
        <f>CONCATENATE(Table719[[#This Row],[TSC]],Table71620[[#This Row],[Proficiency Level]])</f>
        <v>Business ContinuityLevel 4</v>
      </c>
      <c r="E26" s="45" t="s">
        <v>1397</v>
      </c>
      <c r="F26" s="42" t="s">
        <v>1398</v>
      </c>
      <c r="G26" s="42" t="s">
        <v>1399</v>
      </c>
    </row>
    <row r="27" spans="1:7" ht="70" customHeight="1" x14ac:dyDescent="0.35">
      <c r="A27" s="26" t="s">
        <v>34</v>
      </c>
      <c r="B27" s="88" t="s">
        <v>20</v>
      </c>
      <c r="C27" s="42" t="s">
        <v>1400</v>
      </c>
      <c r="D27" s="28" t="str">
        <f>CONCATENATE(Table719[[#This Row],[TSC]],Table71620[[#This Row],[Proficiency Level]])</f>
        <v>Business ContinuityLevel 5</v>
      </c>
      <c r="E27" s="45" t="s">
        <v>1401</v>
      </c>
      <c r="F27" s="42" t="s">
        <v>1402</v>
      </c>
      <c r="G27" s="42" t="s">
        <v>1403</v>
      </c>
    </row>
    <row r="28" spans="1:7" ht="70" customHeight="1" x14ac:dyDescent="0.35">
      <c r="A28" s="26" t="s">
        <v>34</v>
      </c>
      <c r="B28" s="87" t="s">
        <v>70</v>
      </c>
      <c r="C28" s="42" t="s">
        <v>1404</v>
      </c>
      <c r="D28" s="28" t="str">
        <f>CONCATENATE(Table719[[#This Row],[TSC]],Table71620[[#This Row],[Proficiency Level]])</f>
        <v>Business ContinuityLevel 6</v>
      </c>
      <c r="E28" s="45" t="s">
        <v>1405</v>
      </c>
      <c r="F28" s="42" t="s">
        <v>1406</v>
      </c>
      <c r="G28" s="42" t="s">
        <v>1407</v>
      </c>
    </row>
    <row r="29" spans="1:7" ht="70" customHeight="1" x14ac:dyDescent="0.35">
      <c r="A29" s="28"/>
      <c r="B29" s="88"/>
      <c r="C29" s="42"/>
      <c r="D29" s="28"/>
      <c r="E29" s="42"/>
      <c r="F29" s="42"/>
      <c r="G29" s="42"/>
    </row>
    <row r="30" spans="1:7" ht="70" customHeight="1" x14ac:dyDescent="0.35">
      <c r="A30" s="28"/>
      <c r="B30" s="88"/>
      <c r="C30" s="42"/>
      <c r="D30" s="28"/>
      <c r="E30" s="42"/>
      <c r="F30" s="42"/>
      <c r="G30" s="42"/>
    </row>
    <row r="31" spans="1:7" ht="70" customHeight="1" x14ac:dyDescent="0.35">
      <c r="A31" s="28"/>
      <c r="B31" s="88"/>
      <c r="C31" s="42"/>
      <c r="D31" s="28"/>
      <c r="E31" s="42"/>
      <c r="F31" s="42"/>
      <c r="G31" s="42"/>
    </row>
    <row r="32" spans="1:7" ht="70" customHeight="1" x14ac:dyDescent="0.35">
      <c r="A32" s="28"/>
      <c r="B32" s="87"/>
      <c r="C32" s="42"/>
      <c r="D32" s="28"/>
      <c r="E32" s="42"/>
      <c r="F32" s="42"/>
      <c r="G32" s="42"/>
    </row>
    <row r="33" spans="1:7" ht="70" customHeight="1" x14ac:dyDescent="0.35">
      <c r="A33" s="26" t="s">
        <v>79</v>
      </c>
      <c r="B33" s="88" t="s">
        <v>14</v>
      </c>
      <c r="C33" s="42" t="s">
        <v>1409</v>
      </c>
      <c r="D33" s="28" t="str">
        <f>CONCATENATE(Table719[[#This Row],[TSC]],Table71620[[#This Row],[Proficiency Level]])</f>
        <v>Business InnovationLevel 4</v>
      </c>
      <c r="E33" s="45" t="s">
        <v>1410</v>
      </c>
      <c r="F33" s="42" t="s">
        <v>1411</v>
      </c>
      <c r="G33" s="42" t="s">
        <v>1412</v>
      </c>
    </row>
    <row r="34" spans="1:7" ht="70" customHeight="1" x14ac:dyDescent="0.35">
      <c r="A34" s="26" t="s">
        <v>79</v>
      </c>
      <c r="B34" s="88" t="s">
        <v>20</v>
      </c>
      <c r="C34" s="42" t="s">
        <v>1413</v>
      </c>
      <c r="D34" s="28" t="str">
        <f>CONCATENATE(Table719[[#This Row],[TSC]],Table71620[[#This Row],[Proficiency Level]])</f>
        <v>Business InnovationLevel 5</v>
      </c>
      <c r="E34" s="45" t="s">
        <v>1414</v>
      </c>
      <c r="F34" s="42" t="s">
        <v>1415</v>
      </c>
      <c r="G34" s="42" t="s">
        <v>1416</v>
      </c>
    </row>
    <row r="35" spans="1:7" ht="70" customHeight="1" x14ac:dyDescent="0.35">
      <c r="A35" s="26" t="s">
        <v>79</v>
      </c>
      <c r="B35" s="87" t="s">
        <v>70</v>
      </c>
      <c r="C35" s="42" t="s">
        <v>1417</v>
      </c>
      <c r="D35" s="28" t="str">
        <f>CONCATENATE(Table719[[#This Row],[TSC]],Table71620[[#This Row],[Proficiency Level]])</f>
        <v>Business InnovationLevel 6</v>
      </c>
      <c r="E35" s="45" t="s">
        <v>1418</v>
      </c>
      <c r="F35" s="42" t="s">
        <v>1419</v>
      </c>
      <c r="G35" s="42" t="s">
        <v>1420</v>
      </c>
    </row>
    <row r="36" spans="1:7" ht="70" customHeight="1" x14ac:dyDescent="0.35">
      <c r="A36" s="28" t="s">
        <v>30</v>
      </c>
      <c r="B36" s="88" t="s">
        <v>6</v>
      </c>
      <c r="C36" s="42" t="s">
        <v>1262</v>
      </c>
      <c r="D36" s="28" t="str">
        <f>CONCATENATE(Table719[[#This Row],[TSC]],Table71620[[#This Row],[Proficiency Level]])</f>
        <v>Business Needs AnalysisLevel 2</v>
      </c>
      <c r="E36" s="42" t="s">
        <v>1263</v>
      </c>
      <c r="F36" s="42" t="s">
        <v>1264</v>
      </c>
      <c r="G36" s="42" t="s">
        <v>1265</v>
      </c>
    </row>
    <row r="37" spans="1:7" ht="70" customHeight="1" x14ac:dyDescent="0.35">
      <c r="A37" s="28" t="s">
        <v>30</v>
      </c>
      <c r="B37" s="88" t="s">
        <v>9</v>
      </c>
      <c r="C37" s="42" t="s">
        <v>1266</v>
      </c>
      <c r="D37" s="28" t="str">
        <f>CONCATENATE(Table719[[#This Row],[TSC]],Table71620[[#This Row],[Proficiency Level]])</f>
        <v>Business Needs AnalysisLevel 3</v>
      </c>
      <c r="E37" s="42" t="s">
        <v>1267</v>
      </c>
      <c r="F37" s="42" t="s">
        <v>1268</v>
      </c>
      <c r="G37" s="42" t="s">
        <v>1269</v>
      </c>
    </row>
    <row r="38" spans="1:7" ht="70" customHeight="1" x14ac:dyDescent="0.35">
      <c r="A38" s="28" t="s">
        <v>30</v>
      </c>
      <c r="B38" s="88" t="s">
        <v>14</v>
      </c>
      <c r="C38" s="42" t="s">
        <v>1270</v>
      </c>
      <c r="D38" s="28" t="str">
        <f>CONCATENATE(Table719[[#This Row],[TSC]],Table71620[[#This Row],[Proficiency Level]])</f>
        <v>Business Needs AnalysisLevel 4</v>
      </c>
      <c r="E38" s="42" t="s">
        <v>1271</v>
      </c>
      <c r="F38" s="42" t="s">
        <v>1272</v>
      </c>
      <c r="G38" s="42" t="s">
        <v>1273</v>
      </c>
    </row>
    <row r="39" spans="1:7" ht="70" customHeight="1" x14ac:dyDescent="0.35">
      <c r="A39" s="28" t="s">
        <v>30</v>
      </c>
      <c r="B39" s="88" t="s">
        <v>20</v>
      </c>
      <c r="C39" s="42" t="s">
        <v>1274</v>
      </c>
      <c r="D39" s="28" t="str">
        <f>CONCATENATE(Table719[[#This Row],[TSC]],Table71620[[#This Row],[Proficiency Level]])</f>
        <v>Business Needs AnalysisLevel 5</v>
      </c>
      <c r="E39" s="42" t="s">
        <v>1275</v>
      </c>
      <c r="F39" s="42" t="s">
        <v>1276</v>
      </c>
      <c r="G39" s="42" t="s">
        <v>1277</v>
      </c>
    </row>
    <row r="40" spans="1:7" ht="70" customHeight="1" x14ac:dyDescent="0.35">
      <c r="A40" s="28" t="s">
        <v>171</v>
      </c>
      <c r="B40" s="88" t="s">
        <v>14</v>
      </c>
      <c r="C40" s="42" t="s">
        <v>1422</v>
      </c>
      <c r="D40" s="28" t="str">
        <f>CONCATENATE(Table719[[#This Row],[TSC]],Table71620[[#This Row],[Proficiency Level]])</f>
        <v>Business Process Re-engineeringLevel 4</v>
      </c>
      <c r="E40" s="42" t="s">
        <v>1423</v>
      </c>
      <c r="F40" s="42" t="s">
        <v>1424</v>
      </c>
      <c r="G40" s="42" t="s">
        <v>1425</v>
      </c>
    </row>
    <row r="41" spans="1:7" ht="70" customHeight="1" x14ac:dyDescent="0.35">
      <c r="A41" s="28" t="s">
        <v>171</v>
      </c>
      <c r="B41" s="88" t="s">
        <v>20</v>
      </c>
      <c r="C41" s="42" t="s">
        <v>1426</v>
      </c>
      <c r="D41" s="28" t="str">
        <f>CONCATENATE(Table719[[#This Row],[TSC]],Table71620[[#This Row],[Proficiency Level]])</f>
        <v>Business Process Re-engineeringLevel 5</v>
      </c>
      <c r="E41" s="42" t="s">
        <v>1427</v>
      </c>
      <c r="F41" s="42" t="s">
        <v>1428</v>
      </c>
      <c r="G41" s="42" t="s">
        <v>1429</v>
      </c>
    </row>
    <row r="42" spans="1:7" ht="70" customHeight="1" x14ac:dyDescent="0.35">
      <c r="A42" s="28" t="s">
        <v>19</v>
      </c>
      <c r="B42" s="88" t="s">
        <v>9</v>
      </c>
      <c r="C42" s="42" t="s">
        <v>1431</v>
      </c>
      <c r="D42" s="28" t="str">
        <f>CONCATENATE(Table719[[#This Row],[TSC]],Table71620[[#This Row],[Proficiency Level]])</f>
        <v>Business Risk ManagementLevel 3</v>
      </c>
      <c r="E42" s="42" t="s">
        <v>1432</v>
      </c>
      <c r="F42" s="42" t="s">
        <v>1433</v>
      </c>
      <c r="G42" s="42" t="s">
        <v>1434</v>
      </c>
    </row>
    <row r="43" spans="1:7" ht="70" customHeight="1" x14ac:dyDescent="0.35">
      <c r="A43" s="28" t="s">
        <v>19</v>
      </c>
      <c r="B43" s="88" t="s">
        <v>14</v>
      </c>
      <c r="C43" s="42" t="s">
        <v>1435</v>
      </c>
      <c r="D43" s="28" t="str">
        <f>CONCATENATE(Table719[[#This Row],[TSC]],Table71620[[#This Row],[Proficiency Level]])</f>
        <v>Business Risk ManagementLevel 4</v>
      </c>
      <c r="E43" s="42" t="s">
        <v>1436</v>
      </c>
      <c r="F43" s="42" t="s">
        <v>1437</v>
      </c>
      <c r="G43" s="42" t="s">
        <v>1438</v>
      </c>
    </row>
    <row r="44" spans="1:7" ht="70" customHeight="1" x14ac:dyDescent="0.35">
      <c r="A44" s="28" t="s">
        <v>19</v>
      </c>
      <c r="B44" s="88" t="s">
        <v>20</v>
      </c>
      <c r="C44" s="42" t="s">
        <v>1439</v>
      </c>
      <c r="D44" s="28" t="str">
        <f>CONCATENATE(Table719[[#This Row],[TSC]],Table71620[[#This Row],[Proficiency Level]])</f>
        <v>Business Risk ManagementLevel 5</v>
      </c>
      <c r="E44" s="42" t="s">
        <v>1440</v>
      </c>
      <c r="F44" s="42" t="s">
        <v>1441</v>
      </c>
      <c r="G44" s="42" t="s">
        <v>1442</v>
      </c>
    </row>
    <row r="45" spans="1:7" ht="70" customHeight="1" x14ac:dyDescent="0.35">
      <c r="A45" s="28" t="s">
        <v>19</v>
      </c>
      <c r="B45" s="87" t="s">
        <v>70</v>
      </c>
      <c r="C45" s="42" t="s">
        <v>1443</v>
      </c>
      <c r="D45" s="28" t="str">
        <f>CONCATENATE(Table719[[#This Row],[TSC]],Table71620[[#This Row],[Proficiency Level]])</f>
        <v>Business Risk ManagementLevel 6</v>
      </c>
      <c r="E45" s="42" t="s">
        <v>1444</v>
      </c>
      <c r="F45" s="42" t="s">
        <v>1445</v>
      </c>
      <c r="G45" s="42" t="s">
        <v>1446</v>
      </c>
    </row>
    <row r="46" spans="1:7" ht="70" customHeight="1" x14ac:dyDescent="0.35">
      <c r="A46" s="26" t="s">
        <v>74</v>
      </c>
      <c r="B46" s="88" t="s">
        <v>9</v>
      </c>
      <c r="C46" s="42" t="s">
        <v>1448</v>
      </c>
      <c r="D46" s="28" t="str">
        <f>CONCATENATE(Table719[[#This Row],[TSC]],Table71620[[#This Row],[Proficiency Level]])</f>
        <v>Change ManagementLevel 3</v>
      </c>
      <c r="E46" s="42" t="s">
        <v>1449</v>
      </c>
      <c r="F46" s="42" t="s">
        <v>1450</v>
      </c>
      <c r="G46" s="42" t="s">
        <v>1451</v>
      </c>
    </row>
    <row r="47" spans="1:7" ht="70" customHeight="1" x14ac:dyDescent="0.35">
      <c r="A47" s="26" t="s">
        <v>74</v>
      </c>
      <c r="B47" s="88" t="s">
        <v>14</v>
      </c>
      <c r="C47" s="42" t="s">
        <v>1452</v>
      </c>
      <c r="D47" s="28" t="str">
        <f>CONCATENATE(Table719[[#This Row],[TSC]],Table71620[[#This Row],[Proficiency Level]])</f>
        <v>Change ManagementLevel 4</v>
      </c>
      <c r="E47" s="42" t="s">
        <v>1453</v>
      </c>
      <c r="F47" s="42" t="s">
        <v>1454</v>
      </c>
      <c r="G47" s="42" t="s">
        <v>1455</v>
      </c>
    </row>
    <row r="48" spans="1:7" ht="70" customHeight="1" x14ac:dyDescent="0.35">
      <c r="A48" s="26" t="s">
        <v>74</v>
      </c>
      <c r="B48" s="88" t="s">
        <v>20</v>
      </c>
      <c r="C48" s="42" t="s">
        <v>1456</v>
      </c>
      <c r="D48" s="28" t="str">
        <f>CONCATENATE(Table719[[#This Row],[TSC]],Table71620[[#This Row],[Proficiency Level]])</f>
        <v>Change ManagementLevel 5</v>
      </c>
      <c r="E48" s="42" t="s">
        <v>1457</v>
      </c>
      <c r="F48" s="42" t="s">
        <v>1458</v>
      </c>
      <c r="G48" s="42" t="s">
        <v>1459</v>
      </c>
    </row>
    <row r="49" spans="1:7" ht="70" customHeight="1" x14ac:dyDescent="0.35">
      <c r="A49" s="26" t="s">
        <v>74</v>
      </c>
      <c r="B49" s="87" t="s">
        <v>70</v>
      </c>
      <c r="C49" s="42" t="s">
        <v>1460</v>
      </c>
      <c r="D49" s="28" t="str">
        <f>CONCATENATE(Table719[[#This Row],[TSC]],Table71620[[#This Row],[Proficiency Level]])</f>
        <v>Change ManagementLevel 6</v>
      </c>
      <c r="E49" s="42" t="s">
        <v>1461</v>
      </c>
      <c r="F49" s="42" t="s">
        <v>1462</v>
      </c>
      <c r="G49" s="42" t="s">
        <v>1463</v>
      </c>
    </row>
    <row r="50" spans="1:7" ht="70" customHeight="1" x14ac:dyDescent="0.35">
      <c r="A50" s="28" t="s">
        <v>50</v>
      </c>
      <c r="B50" s="88" t="s">
        <v>48</v>
      </c>
      <c r="C50" s="43" t="s">
        <v>819</v>
      </c>
      <c r="D50" s="26" t="str">
        <f>CONCATENATE(Table719[[#This Row],[TSC]],Table71620[[#This Row],[Proficiency Level]])</f>
        <v>Configuration TrackingLevel 1</v>
      </c>
      <c r="E50" s="34" t="s">
        <v>820</v>
      </c>
      <c r="F50" s="42" t="s">
        <v>821</v>
      </c>
      <c r="G50" s="42" t="s">
        <v>822</v>
      </c>
    </row>
    <row r="51" spans="1:7" ht="70" customHeight="1" x14ac:dyDescent="0.35">
      <c r="A51" s="28" t="s">
        <v>50</v>
      </c>
      <c r="B51" s="88" t="s">
        <v>6</v>
      </c>
      <c r="C51" s="43" t="s">
        <v>823</v>
      </c>
      <c r="D51" s="26" t="str">
        <f>CONCATENATE(Table719[[#This Row],[TSC]],Table71620[[#This Row],[Proficiency Level]])</f>
        <v>Configuration TrackingLevel 2</v>
      </c>
      <c r="E51" s="42" t="s">
        <v>824</v>
      </c>
      <c r="F51" s="42" t="s">
        <v>825</v>
      </c>
      <c r="G51" s="42" t="s">
        <v>826</v>
      </c>
    </row>
    <row r="52" spans="1:7" ht="70" customHeight="1" x14ac:dyDescent="0.35">
      <c r="A52" s="28" t="s">
        <v>50</v>
      </c>
      <c r="B52" s="88" t="s">
        <v>9</v>
      </c>
      <c r="C52" s="43" t="s">
        <v>827</v>
      </c>
      <c r="D52" s="26" t="str">
        <f>CONCATENATE(Table719[[#This Row],[TSC]],Table71620[[#This Row],[Proficiency Level]])</f>
        <v>Configuration TrackingLevel 3</v>
      </c>
      <c r="E52" s="42" t="s">
        <v>828</v>
      </c>
      <c r="F52" s="42" t="s">
        <v>829</v>
      </c>
      <c r="G52" s="42" t="s">
        <v>830</v>
      </c>
    </row>
    <row r="53" spans="1:7" ht="70" customHeight="1" x14ac:dyDescent="0.35">
      <c r="A53" s="28" t="s">
        <v>50</v>
      </c>
      <c r="B53" s="88" t="s">
        <v>14</v>
      </c>
      <c r="C53" s="43" t="s">
        <v>831</v>
      </c>
      <c r="D53" s="26" t="str">
        <f>CONCATENATE(Table719[[#This Row],[TSC]],Table71620[[#This Row],[Proficiency Level]])</f>
        <v>Configuration TrackingLevel 4</v>
      </c>
      <c r="E53" s="28" t="s">
        <v>832</v>
      </c>
      <c r="F53" s="42" t="s">
        <v>833</v>
      </c>
      <c r="G53" s="42" t="s">
        <v>834</v>
      </c>
    </row>
    <row r="54" spans="1:7" ht="70" customHeight="1" x14ac:dyDescent="0.35">
      <c r="A54" s="28"/>
      <c r="B54" s="88"/>
      <c r="C54" s="42"/>
      <c r="D54" s="28"/>
      <c r="E54" s="42"/>
      <c r="F54" s="42"/>
      <c r="G54" s="42"/>
    </row>
    <row r="55" spans="1:7" ht="70" customHeight="1" x14ac:dyDescent="0.35">
      <c r="A55" s="28"/>
      <c r="B55" s="88"/>
      <c r="C55" s="42"/>
      <c r="D55" s="28"/>
      <c r="E55" s="42"/>
      <c r="F55" s="42"/>
      <c r="G55" s="42"/>
    </row>
    <row r="56" spans="1:7" ht="70" customHeight="1" x14ac:dyDescent="0.35">
      <c r="A56" s="28" t="s">
        <v>73</v>
      </c>
      <c r="B56" s="88" t="s">
        <v>9</v>
      </c>
      <c r="C56" s="42" t="s">
        <v>1314</v>
      </c>
      <c r="D56" s="28" t="str">
        <f>CONCATENATE(Table719[[#This Row],[TSC]],Table71620[[#This Row],[Proficiency Level]])</f>
        <v>Contract ManagementLevel 3</v>
      </c>
      <c r="E56" s="42" t="s">
        <v>1315</v>
      </c>
      <c r="F56" s="42" t="s">
        <v>1316</v>
      </c>
      <c r="G56" s="42" t="s">
        <v>1317</v>
      </c>
    </row>
    <row r="57" spans="1:7" ht="70" customHeight="1" x14ac:dyDescent="0.35">
      <c r="A57" s="28" t="s">
        <v>73</v>
      </c>
      <c r="B57" s="88" t="s">
        <v>14</v>
      </c>
      <c r="C57" s="42" t="s">
        <v>1318</v>
      </c>
      <c r="D57" s="28" t="str">
        <f>CONCATENATE(Table719[[#This Row],[TSC]],Table71620[[#This Row],[Proficiency Level]])</f>
        <v>Contract ManagementLevel 4</v>
      </c>
      <c r="E57" s="42" t="s">
        <v>1319</v>
      </c>
      <c r="F57" s="42" t="s">
        <v>1320</v>
      </c>
      <c r="G57" s="42" t="s">
        <v>1321</v>
      </c>
    </row>
    <row r="58" spans="1:7" ht="70" customHeight="1" x14ac:dyDescent="0.35">
      <c r="A58" s="28" t="s">
        <v>73</v>
      </c>
      <c r="B58" s="88" t="s">
        <v>20</v>
      </c>
      <c r="C58" s="42" t="s">
        <v>1322</v>
      </c>
      <c r="D58" s="28" t="str">
        <f>CONCATENATE(Table719[[#This Row],[TSC]],Table71620[[#This Row],[Proficiency Level]])</f>
        <v>Contract ManagementLevel 5</v>
      </c>
      <c r="E58" s="42" t="s">
        <v>1323</v>
      </c>
      <c r="F58" s="42" t="s">
        <v>1324</v>
      </c>
      <c r="G58" s="42" t="s">
        <v>1325</v>
      </c>
    </row>
    <row r="59" spans="1:7" ht="70" customHeight="1" x14ac:dyDescent="0.35">
      <c r="A59" s="28"/>
      <c r="B59" s="88"/>
      <c r="C59" s="42"/>
      <c r="D59" s="28"/>
      <c r="E59" s="42"/>
      <c r="F59" s="42"/>
      <c r="G59" s="42"/>
    </row>
    <row r="60" spans="1:7" ht="70" customHeight="1" x14ac:dyDescent="0.35">
      <c r="A60" s="28"/>
      <c r="B60" s="88"/>
      <c r="C60" s="42"/>
      <c r="D60" s="28"/>
      <c r="E60" s="42"/>
      <c r="F60" s="42"/>
      <c r="G60" s="42"/>
    </row>
    <row r="61" spans="1:7" ht="70" customHeight="1" x14ac:dyDescent="0.35">
      <c r="A61" s="28"/>
      <c r="B61" s="88"/>
      <c r="C61" s="42"/>
      <c r="D61" s="28"/>
      <c r="E61" s="42"/>
      <c r="F61" s="42"/>
      <c r="G61" s="42"/>
    </row>
    <row r="62" spans="1:7" ht="70" customHeight="1" x14ac:dyDescent="0.35">
      <c r="A62" s="28"/>
      <c r="B62" s="88"/>
      <c r="C62" s="42"/>
      <c r="D62" s="28"/>
      <c r="E62" s="42"/>
      <c r="F62" s="42"/>
      <c r="G62" s="42"/>
    </row>
    <row r="63" spans="1:7" ht="70" customHeight="1" x14ac:dyDescent="0.35">
      <c r="A63" s="28" t="s">
        <v>128</v>
      </c>
      <c r="B63" s="88" t="s">
        <v>6</v>
      </c>
      <c r="C63" s="42" t="s">
        <v>1039</v>
      </c>
      <c r="D63" s="28" t="str">
        <f>CONCATENATE(Table719[[#This Row],[TSC]],Table71620[[#This Row],[Proficiency Level]])</f>
        <v>Cyber ForensicsLevel 2</v>
      </c>
      <c r="E63" s="42" t="s">
        <v>1040</v>
      </c>
      <c r="F63" s="42" t="s">
        <v>1041</v>
      </c>
      <c r="G63" s="42" t="s">
        <v>1042</v>
      </c>
    </row>
    <row r="64" spans="1:7" ht="70" customHeight="1" x14ac:dyDescent="0.35">
      <c r="A64" s="28" t="s">
        <v>128</v>
      </c>
      <c r="B64" s="88" t="s">
        <v>9</v>
      </c>
      <c r="C64" s="42" t="s">
        <v>1043</v>
      </c>
      <c r="D64" s="28" t="str">
        <f>CONCATENATE(Table719[[#This Row],[TSC]],Table71620[[#This Row],[Proficiency Level]])</f>
        <v>Cyber ForensicsLevel 3</v>
      </c>
      <c r="E64" s="42" t="s">
        <v>1044</v>
      </c>
      <c r="F64" s="42" t="s">
        <v>1045</v>
      </c>
      <c r="G64" s="42" t="s">
        <v>1046</v>
      </c>
    </row>
    <row r="65" spans="1:7" ht="70" customHeight="1" x14ac:dyDescent="0.35">
      <c r="A65" s="28" t="s">
        <v>128</v>
      </c>
      <c r="B65" s="88" t="s">
        <v>14</v>
      </c>
      <c r="C65" s="42" t="s">
        <v>1047</v>
      </c>
      <c r="D65" s="28" t="str">
        <f>CONCATENATE(Table719[[#This Row],[TSC]],Table71620[[#This Row],[Proficiency Level]])</f>
        <v>Cyber ForensicsLevel 4</v>
      </c>
      <c r="E65" s="42" t="s">
        <v>1048</v>
      </c>
      <c r="F65" s="42" t="s">
        <v>1049</v>
      </c>
      <c r="G65" s="42" t="s">
        <v>1050</v>
      </c>
    </row>
    <row r="66" spans="1:7" ht="70" customHeight="1" x14ac:dyDescent="0.35">
      <c r="A66" s="28" t="s">
        <v>128</v>
      </c>
      <c r="B66" s="88" t="s">
        <v>20</v>
      </c>
      <c r="C66" s="42" t="s">
        <v>1051</v>
      </c>
      <c r="D66" s="28" t="str">
        <f>CONCATENATE(Table719[[#This Row],[TSC]],Table71620[[#This Row],[Proficiency Level]])</f>
        <v>Cyber ForensicsLevel 5</v>
      </c>
      <c r="E66" s="42" t="s">
        <v>1052</v>
      </c>
      <c r="F66" s="42" t="s">
        <v>1053</v>
      </c>
      <c r="G66" s="42" t="s">
        <v>1054</v>
      </c>
    </row>
    <row r="67" spans="1:7" ht="70" customHeight="1" x14ac:dyDescent="0.35">
      <c r="A67" s="28" t="s">
        <v>128</v>
      </c>
      <c r="B67" s="87" t="s">
        <v>70</v>
      </c>
      <c r="C67" s="42" t="s">
        <v>1055</v>
      </c>
      <c r="D67" s="28" t="str">
        <f>CONCATENATE(Table719[[#This Row],[TSC]],Table71620[[#This Row],[Proficiency Level]])</f>
        <v>Cyber ForensicsLevel 6</v>
      </c>
      <c r="E67" s="42" t="s">
        <v>1056</v>
      </c>
      <c r="F67" s="42" t="s">
        <v>1057</v>
      </c>
      <c r="G67" s="42" t="s">
        <v>1058</v>
      </c>
    </row>
    <row r="68" spans="1:7" ht="70" customHeight="1" x14ac:dyDescent="0.35">
      <c r="A68" s="28" t="s">
        <v>127</v>
      </c>
      <c r="B68" s="88" t="s">
        <v>6</v>
      </c>
      <c r="C68" s="42" t="s">
        <v>1060</v>
      </c>
      <c r="D68" s="28" t="str">
        <f>CONCATENATE(Table719[[#This Row],[TSC]],Table71620[[#This Row],[Proficiency Level]])</f>
        <v>Cyber Incident ManagementLevel 2</v>
      </c>
      <c r="E68" s="42" t="s">
        <v>1061</v>
      </c>
      <c r="F68" s="42" t="s">
        <v>1062</v>
      </c>
      <c r="G68" s="42" t="s">
        <v>1063</v>
      </c>
    </row>
    <row r="69" spans="1:7" ht="70" customHeight="1" x14ac:dyDescent="0.35">
      <c r="A69" s="28" t="s">
        <v>127</v>
      </c>
      <c r="B69" s="88" t="s">
        <v>9</v>
      </c>
      <c r="C69" s="42" t="s">
        <v>1064</v>
      </c>
      <c r="D69" s="28" t="str">
        <f>CONCATENATE(Table719[[#This Row],[TSC]],Table71620[[#This Row],[Proficiency Level]])</f>
        <v>Cyber Incident ManagementLevel 3</v>
      </c>
      <c r="E69" s="42" t="s">
        <v>1065</v>
      </c>
      <c r="F69" s="42" t="s">
        <v>1066</v>
      </c>
      <c r="G69" s="42" t="s">
        <v>1067</v>
      </c>
    </row>
    <row r="70" spans="1:7" ht="70" customHeight="1" x14ac:dyDescent="0.35">
      <c r="A70" s="28" t="s">
        <v>127</v>
      </c>
      <c r="B70" s="88" t="s">
        <v>14</v>
      </c>
      <c r="C70" s="42" t="s">
        <v>1068</v>
      </c>
      <c r="D70" s="28" t="str">
        <f>CONCATENATE(Table719[[#This Row],[TSC]],Table71620[[#This Row],[Proficiency Level]])</f>
        <v>Cyber Incident ManagementLevel 4</v>
      </c>
      <c r="E70" s="42" t="s">
        <v>1069</v>
      </c>
      <c r="F70" s="42" t="s">
        <v>1070</v>
      </c>
      <c r="G70" s="42" t="s">
        <v>1071</v>
      </c>
    </row>
    <row r="71" spans="1:7" ht="70" customHeight="1" x14ac:dyDescent="0.35">
      <c r="A71" s="28" t="s">
        <v>127</v>
      </c>
      <c r="B71" s="88" t="s">
        <v>20</v>
      </c>
      <c r="C71" s="42" t="s">
        <v>1072</v>
      </c>
      <c r="D71" s="28" t="str">
        <f>CONCATENATE(Table719[[#This Row],[TSC]],Table71620[[#This Row],[Proficiency Level]])</f>
        <v>Cyber Incident ManagementLevel 5</v>
      </c>
      <c r="E71" s="42" t="s">
        <v>1073</v>
      </c>
      <c r="F71" s="42" t="s">
        <v>1074</v>
      </c>
      <c r="G71" s="42" t="s">
        <v>1075</v>
      </c>
    </row>
    <row r="72" spans="1:7" ht="70" customHeight="1" x14ac:dyDescent="0.35">
      <c r="A72" s="28" t="s">
        <v>127</v>
      </c>
      <c r="B72" s="87" t="s">
        <v>70</v>
      </c>
      <c r="C72" s="42" t="s">
        <v>1076</v>
      </c>
      <c r="D72" s="28" t="str">
        <f>CONCATENATE(Table719[[#This Row],[TSC]],Table71620[[#This Row],[Proficiency Level]])</f>
        <v>Cyber Incident ManagementLevel 6</v>
      </c>
      <c r="E72" s="42" t="s">
        <v>1077</v>
      </c>
      <c r="F72" s="42" t="s">
        <v>1078</v>
      </c>
      <c r="G72" s="42" t="s">
        <v>1079</v>
      </c>
    </row>
    <row r="73" spans="1:7" ht="70" customHeight="1" x14ac:dyDescent="0.35">
      <c r="A73" s="28" t="s">
        <v>123</v>
      </c>
      <c r="B73" s="88" t="s">
        <v>14</v>
      </c>
      <c r="C73" s="42" t="s">
        <v>1465</v>
      </c>
      <c r="D73" s="28" t="str">
        <f>CONCATENATE(Table719[[#This Row],[TSC]],Table71620[[#This Row],[Proficiency Level]])</f>
        <v>Cyber Risk ManagementLevel 4</v>
      </c>
      <c r="E73" s="42" t="s">
        <v>1466</v>
      </c>
      <c r="F73" s="42" t="s">
        <v>1467</v>
      </c>
      <c r="G73" s="42" t="s">
        <v>1468</v>
      </c>
    </row>
    <row r="74" spans="1:7" ht="70" customHeight="1" x14ac:dyDescent="0.35">
      <c r="A74" s="28" t="s">
        <v>123</v>
      </c>
      <c r="B74" s="88" t="s">
        <v>20</v>
      </c>
      <c r="C74" s="42" t="s">
        <v>1469</v>
      </c>
      <c r="D74" s="28" t="str">
        <f>CONCATENATE(Table719[[#This Row],[TSC]],Table71620[[#This Row],[Proficiency Level]])</f>
        <v>Cyber Risk ManagementLevel 5</v>
      </c>
      <c r="E74" s="42" t="s">
        <v>1470</v>
      </c>
      <c r="F74" s="42" t="s">
        <v>1471</v>
      </c>
      <c r="G74" s="42" t="s">
        <v>1472</v>
      </c>
    </row>
    <row r="75" spans="1:7" ht="70" customHeight="1" x14ac:dyDescent="0.35">
      <c r="A75" s="28" t="s">
        <v>123</v>
      </c>
      <c r="B75" s="87" t="s">
        <v>70</v>
      </c>
      <c r="C75" s="42" t="s">
        <v>1473</v>
      </c>
      <c r="D75" s="28" t="str">
        <f>CONCATENATE(Table719[[#This Row],[TSC]],Table71620[[#This Row],[Proficiency Level]])</f>
        <v>Cyber Risk ManagementLevel 6</v>
      </c>
      <c r="E75" s="42" t="s">
        <v>1474</v>
      </c>
      <c r="F75" s="42" t="s">
        <v>1475</v>
      </c>
      <c r="G75" s="42" t="s">
        <v>1476</v>
      </c>
    </row>
    <row r="76" spans="1:7" ht="70" customHeight="1" x14ac:dyDescent="0.35">
      <c r="A76" s="28" t="s">
        <v>57</v>
      </c>
      <c r="B76" s="88" t="s">
        <v>6</v>
      </c>
      <c r="C76" s="42" t="s">
        <v>1108</v>
      </c>
      <c r="D76" s="28" t="str">
        <f>CONCATENATE(Table719[[#This Row],[TSC]],Table71620[[#This Row],[Proficiency Level]])</f>
        <v>Database AdministrationLevel 2</v>
      </c>
      <c r="E76" s="42" t="s">
        <v>1109</v>
      </c>
      <c r="F76" s="42" t="s">
        <v>1110</v>
      </c>
      <c r="G76" s="42" t="s">
        <v>1111</v>
      </c>
    </row>
    <row r="77" spans="1:7" ht="70" customHeight="1" x14ac:dyDescent="0.35">
      <c r="A77" s="28" t="s">
        <v>57</v>
      </c>
      <c r="B77" s="88" t="s">
        <v>9</v>
      </c>
      <c r="C77" s="42" t="s">
        <v>1112</v>
      </c>
      <c r="D77" s="28" t="str">
        <f>CONCATENATE(Table719[[#This Row],[TSC]],Table71620[[#This Row],[Proficiency Level]])</f>
        <v>Database AdministrationLevel 3</v>
      </c>
      <c r="E77" s="42" t="s">
        <v>1113</v>
      </c>
      <c r="F77" s="42" t="s">
        <v>1114</v>
      </c>
      <c r="G77" s="42" t="s">
        <v>1115</v>
      </c>
    </row>
    <row r="78" spans="1:7" ht="70" customHeight="1" x14ac:dyDescent="0.35">
      <c r="A78" s="28" t="s">
        <v>57</v>
      </c>
      <c r="B78" s="88" t="s">
        <v>14</v>
      </c>
      <c r="C78" s="42" t="s">
        <v>1116</v>
      </c>
      <c r="D78" s="28" t="str">
        <f>CONCATENATE(Table719[[#This Row],[TSC]],Table71620[[#This Row],[Proficiency Level]])</f>
        <v>Database AdministrationLevel 4</v>
      </c>
      <c r="E78" s="42" t="s">
        <v>1117</v>
      </c>
      <c r="F78" s="42" t="s">
        <v>1118</v>
      </c>
      <c r="G78" s="42" t="s">
        <v>1119</v>
      </c>
    </row>
    <row r="79" spans="1:7" ht="70" customHeight="1" x14ac:dyDescent="0.35">
      <c r="A79" s="28" t="s">
        <v>57</v>
      </c>
      <c r="B79" s="88" t="s">
        <v>20</v>
      </c>
      <c r="C79" s="42" t="s">
        <v>1120</v>
      </c>
      <c r="D79" s="28" t="str">
        <f>CONCATENATE(Table719[[#This Row],[TSC]],Table71620[[#This Row],[Proficiency Level]])</f>
        <v>Database AdministrationLevel 5</v>
      </c>
      <c r="E79" s="42" t="s">
        <v>1121</v>
      </c>
      <c r="F79" s="42" t="s">
        <v>1122</v>
      </c>
      <c r="G79" s="42" t="s">
        <v>1123</v>
      </c>
    </row>
    <row r="80" spans="1:7" ht="70" customHeight="1" x14ac:dyDescent="0.35">
      <c r="A80" s="28" t="s">
        <v>28</v>
      </c>
      <c r="B80" s="88" t="s">
        <v>6</v>
      </c>
      <c r="C80" s="42" t="s">
        <v>1081</v>
      </c>
      <c r="D80" s="28" t="str">
        <f>CONCATENATE(Table719[[#This Row],[TSC]],Table71620[[#This Row],[Proficiency Level]])</f>
        <v>Data Centre Facilities ManagementLevel 2</v>
      </c>
      <c r="E80" s="42" t="s">
        <v>1082</v>
      </c>
      <c r="F80" s="42" t="s">
        <v>1083</v>
      </c>
      <c r="G80" s="42" t="s">
        <v>1084</v>
      </c>
    </row>
    <row r="81" spans="1:7" ht="70" customHeight="1" x14ac:dyDescent="0.35">
      <c r="A81" s="28" t="s">
        <v>28</v>
      </c>
      <c r="B81" s="88" t="s">
        <v>9</v>
      </c>
      <c r="C81" s="42" t="s">
        <v>1085</v>
      </c>
      <c r="D81" s="28" t="str">
        <f>CONCATENATE(Table719[[#This Row],[TSC]],Table71620[[#This Row],[Proficiency Level]])</f>
        <v>Data Centre Facilities ManagementLevel 3</v>
      </c>
      <c r="E81" s="42" t="s">
        <v>1086</v>
      </c>
      <c r="F81" s="42" t="s">
        <v>1087</v>
      </c>
      <c r="G81" s="42" t="s">
        <v>1088</v>
      </c>
    </row>
    <row r="82" spans="1:7" ht="70" customHeight="1" x14ac:dyDescent="0.35">
      <c r="A82" s="28" t="s">
        <v>28</v>
      </c>
      <c r="B82" s="88" t="s">
        <v>14</v>
      </c>
      <c r="C82" s="42" t="s">
        <v>1089</v>
      </c>
      <c r="D82" s="28" t="str">
        <f>CONCATENATE(Table719[[#This Row],[TSC]],Table71620[[#This Row],[Proficiency Level]])</f>
        <v>Data Centre Facilities ManagementLevel 4</v>
      </c>
      <c r="E82" s="42" t="s">
        <v>1090</v>
      </c>
      <c r="F82" s="42" t="s">
        <v>1091</v>
      </c>
      <c r="G82" s="42" t="s">
        <v>1092</v>
      </c>
    </row>
    <row r="83" spans="1:7" ht="70" customHeight="1" x14ac:dyDescent="0.35">
      <c r="A83" s="28" t="s">
        <v>28</v>
      </c>
      <c r="B83" s="88" t="s">
        <v>20</v>
      </c>
      <c r="C83" s="42" t="s">
        <v>1093</v>
      </c>
      <c r="D83" s="28" t="str">
        <f>CONCATENATE(Table719[[#This Row],[TSC]],Table71620[[#This Row],[Proficiency Level]])</f>
        <v>Data Centre Facilities ManagementLevel 5</v>
      </c>
      <c r="E83" s="42" t="s">
        <v>1094</v>
      </c>
      <c r="F83" s="42" t="s">
        <v>1095</v>
      </c>
      <c r="G83" s="42" t="s">
        <v>1096</v>
      </c>
    </row>
    <row r="84" spans="1:7" ht="70" customHeight="1" x14ac:dyDescent="0.35">
      <c r="A84" s="26" t="s">
        <v>668</v>
      </c>
      <c r="B84" s="88" t="s">
        <v>9</v>
      </c>
      <c r="C84" s="43" t="s">
        <v>671</v>
      </c>
      <c r="D84" s="26" t="str">
        <f>CONCATENATE(Table719[[#This Row],[TSC]],Table71620[[#This Row],[Proficiency Level]])</f>
        <v>Data designLevel 3</v>
      </c>
      <c r="E84" s="28" t="s">
        <v>672</v>
      </c>
      <c r="F84" s="42" t="s">
        <v>673</v>
      </c>
      <c r="G84" s="42" t="s">
        <v>674</v>
      </c>
    </row>
    <row r="85" spans="1:7" ht="70" customHeight="1" x14ac:dyDescent="0.35">
      <c r="A85" s="26" t="s">
        <v>668</v>
      </c>
      <c r="B85" s="88" t="s">
        <v>14</v>
      </c>
      <c r="C85" s="43" t="s">
        <v>675</v>
      </c>
      <c r="D85" s="26" t="str">
        <f>CONCATENATE(Table719[[#This Row],[TSC]],Table71620[[#This Row],[Proficiency Level]])</f>
        <v>Data designLevel 4</v>
      </c>
      <c r="E85" s="28" t="s">
        <v>676</v>
      </c>
      <c r="F85" s="42" t="s">
        <v>677</v>
      </c>
      <c r="G85" s="42" t="s">
        <v>678</v>
      </c>
    </row>
    <row r="86" spans="1:7" ht="70" customHeight="1" x14ac:dyDescent="0.35">
      <c r="A86" s="26" t="s">
        <v>668</v>
      </c>
      <c r="B86" s="88" t="s">
        <v>20</v>
      </c>
      <c r="C86" s="43" t="s">
        <v>679</v>
      </c>
      <c r="D86" s="26" t="str">
        <f>CONCATENATE(Table719[[#This Row],[TSC]],Table71620[[#This Row],[Proficiency Level]])</f>
        <v>Data designLevel 5</v>
      </c>
      <c r="E86" s="28" t="s">
        <v>680</v>
      </c>
      <c r="F86" s="42" t="s">
        <v>677</v>
      </c>
      <c r="G86" s="42" t="s">
        <v>681</v>
      </c>
    </row>
    <row r="87" spans="1:7" ht="70" customHeight="1" x14ac:dyDescent="0.35">
      <c r="A87" s="28" t="s">
        <v>58</v>
      </c>
      <c r="B87" s="88" t="s">
        <v>6</v>
      </c>
      <c r="C87" s="43" t="s">
        <v>836</v>
      </c>
      <c r="D87" s="26" t="str">
        <f>CONCATENATE(Table719[[#This Row],[TSC]],Table71620[[#This Row],[Proficiency Level]])</f>
        <v>Data EngineeringLevel 2</v>
      </c>
      <c r="E87" s="42" t="s">
        <v>837</v>
      </c>
      <c r="F87" s="42" t="s">
        <v>838</v>
      </c>
      <c r="G87" s="42" t="s">
        <v>839</v>
      </c>
    </row>
    <row r="88" spans="1:7" ht="70" customHeight="1" x14ac:dyDescent="0.35">
      <c r="A88" s="28" t="s">
        <v>58</v>
      </c>
      <c r="B88" s="88" t="s">
        <v>9</v>
      </c>
      <c r="C88" s="43" t="s">
        <v>840</v>
      </c>
      <c r="D88" s="26" t="str">
        <f>CONCATENATE(Table719[[#This Row],[TSC]],Table71620[[#This Row],[Proficiency Level]])</f>
        <v>Data EngineeringLevel 3</v>
      </c>
      <c r="E88" s="42" t="s">
        <v>841</v>
      </c>
      <c r="F88" s="42" t="s">
        <v>842</v>
      </c>
      <c r="G88" s="42" t="s">
        <v>843</v>
      </c>
    </row>
    <row r="89" spans="1:7" ht="70" customHeight="1" x14ac:dyDescent="0.35">
      <c r="A89" s="28" t="s">
        <v>58</v>
      </c>
      <c r="B89" s="88" t="s">
        <v>14</v>
      </c>
      <c r="C89" s="43" t="s">
        <v>844</v>
      </c>
      <c r="D89" s="26" t="str">
        <f>CONCATENATE(Table719[[#This Row],[TSC]],Table71620[[#This Row],[Proficiency Level]])</f>
        <v>Data EngineeringLevel 4</v>
      </c>
      <c r="E89" s="42" t="s">
        <v>845</v>
      </c>
      <c r="F89" s="42" t="s">
        <v>846</v>
      </c>
      <c r="G89" s="42" t="s">
        <v>847</v>
      </c>
    </row>
    <row r="90" spans="1:7" ht="70" customHeight="1" x14ac:dyDescent="0.35">
      <c r="A90" s="28" t="s">
        <v>58</v>
      </c>
      <c r="B90" s="88" t="s">
        <v>20</v>
      </c>
      <c r="C90" s="43" t="s">
        <v>848</v>
      </c>
      <c r="D90" s="26" t="str">
        <f>CONCATENATE(Table719[[#This Row],[TSC]],Table71620[[#This Row],[Proficiency Level]])</f>
        <v>Data EngineeringLevel 5</v>
      </c>
      <c r="E90" s="42" t="s">
        <v>849</v>
      </c>
      <c r="F90" s="42" t="s">
        <v>850</v>
      </c>
      <c r="G90" s="42" t="s">
        <v>851</v>
      </c>
    </row>
    <row r="91" spans="1:7" ht="70" customHeight="1" x14ac:dyDescent="0.35">
      <c r="A91" s="26" t="s">
        <v>62</v>
      </c>
      <c r="B91" s="88" t="s">
        <v>14</v>
      </c>
      <c r="C91" s="42" t="s">
        <v>1478</v>
      </c>
      <c r="D91" s="28" t="str">
        <f>CONCATENATE(Table719[[#This Row],[TSC]],Table71620[[#This Row],[Proficiency Level]])</f>
        <v>Data GovernanceLevel 4</v>
      </c>
      <c r="E91" s="28" t="s">
        <v>1479</v>
      </c>
      <c r="F91" s="42" t="s">
        <v>1480</v>
      </c>
      <c r="G91" s="42" t="s">
        <v>1481</v>
      </c>
    </row>
    <row r="92" spans="1:7" ht="70" customHeight="1" x14ac:dyDescent="0.35">
      <c r="A92" s="26" t="s">
        <v>62</v>
      </c>
      <c r="B92" s="88" t="s">
        <v>20</v>
      </c>
      <c r="C92" s="42" t="s">
        <v>1482</v>
      </c>
      <c r="D92" s="28" t="str">
        <f>CONCATENATE(Table719[[#This Row],[TSC]],Table71620[[#This Row],[Proficiency Level]])</f>
        <v>Data GovernanceLevel 5</v>
      </c>
      <c r="E92" s="28" t="s">
        <v>1483</v>
      </c>
      <c r="F92" s="42" t="s">
        <v>1484</v>
      </c>
      <c r="G92" s="42" t="s">
        <v>1485</v>
      </c>
    </row>
    <row r="93" spans="1:7" ht="70" customHeight="1" x14ac:dyDescent="0.35">
      <c r="A93" s="26" t="s">
        <v>62</v>
      </c>
      <c r="B93" s="87" t="s">
        <v>70</v>
      </c>
      <c r="C93" s="42" t="s">
        <v>1486</v>
      </c>
      <c r="D93" s="28" t="str">
        <f>CONCATENATE(Table719[[#This Row],[TSC]],Table71620[[#This Row],[Proficiency Level]])</f>
        <v>Data GovernanceLevel 6</v>
      </c>
      <c r="E93" s="28" t="s">
        <v>1487</v>
      </c>
      <c r="F93" s="42" t="s">
        <v>1488</v>
      </c>
      <c r="G93" s="42" t="s">
        <v>1489</v>
      </c>
    </row>
    <row r="94" spans="1:7" ht="70" customHeight="1" x14ac:dyDescent="0.35">
      <c r="A94" s="28" t="s">
        <v>27</v>
      </c>
      <c r="B94" s="88" t="s">
        <v>9</v>
      </c>
      <c r="C94" s="42" t="s">
        <v>1098</v>
      </c>
      <c r="D94" s="28" t="str">
        <f>CONCATENATE(Table719[[#This Row],[TSC]],Table71620[[#This Row],[Proficiency Level]])</f>
        <v>Data MigrationLevel 3</v>
      </c>
      <c r="E94" s="42" t="s">
        <v>1099</v>
      </c>
      <c r="F94" s="42" t="s">
        <v>1100</v>
      </c>
      <c r="G94" s="42" t="s">
        <v>1101</v>
      </c>
    </row>
    <row r="95" spans="1:7" ht="70" customHeight="1" x14ac:dyDescent="0.35">
      <c r="A95" s="28" t="s">
        <v>27</v>
      </c>
      <c r="B95" s="88" t="s">
        <v>14</v>
      </c>
      <c r="C95" s="42" t="s">
        <v>1102</v>
      </c>
      <c r="D95" s="28" t="str">
        <f>CONCATENATE(Table719[[#This Row],[TSC]],Table71620[[#This Row],[Proficiency Level]])</f>
        <v>Data MigrationLevel 4</v>
      </c>
      <c r="E95" s="42" t="s">
        <v>1103</v>
      </c>
      <c r="F95" s="42" t="s">
        <v>1104</v>
      </c>
      <c r="G95" s="42" t="s">
        <v>1105</v>
      </c>
    </row>
    <row r="96" spans="1:7" ht="70" customHeight="1" x14ac:dyDescent="0.35">
      <c r="A96" s="26" t="s">
        <v>1490</v>
      </c>
      <c r="B96" s="88" t="s">
        <v>14</v>
      </c>
      <c r="C96" s="42" t="s">
        <v>1492</v>
      </c>
      <c r="D96" s="28" t="str">
        <f>CONCATENATE(Table719[[#This Row],[TSC]],Table71620[[#This Row],[Proficiency Level]])</f>
        <v>Data StrategyLevel 4</v>
      </c>
      <c r="E96" s="28" t="s">
        <v>1493</v>
      </c>
      <c r="F96" s="42" t="s">
        <v>1494</v>
      </c>
      <c r="G96" s="42" t="s">
        <v>1495</v>
      </c>
    </row>
    <row r="97" spans="1:7" ht="70" customHeight="1" x14ac:dyDescent="0.35">
      <c r="A97" s="26" t="s">
        <v>1490</v>
      </c>
      <c r="B97" s="88" t="s">
        <v>20</v>
      </c>
      <c r="C97" s="42" t="s">
        <v>1496</v>
      </c>
      <c r="D97" s="28" t="str">
        <f>CONCATENATE(Table719[[#This Row],[TSC]],Table71620[[#This Row],[Proficiency Level]])</f>
        <v>Data StrategyLevel 5</v>
      </c>
      <c r="E97" s="28" t="s">
        <v>1497</v>
      </c>
      <c r="F97" s="42" t="s">
        <v>1498</v>
      </c>
      <c r="G97" s="42" t="s">
        <v>1499</v>
      </c>
    </row>
    <row r="98" spans="1:7" ht="70" customHeight="1" x14ac:dyDescent="0.35">
      <c r="A98" s="26" t="s">
        <v>1490</v>
      </c>
      <c r="B98" s="87" t="s">
        <v>70</v>
      </c>
      <c r="C98" s="42" t="s">
        <v>1500</v>
      </c>
      <c r="D98" s="28" t="str">
        <f>CONCATENATE(Table719[[#This Row],[TSC]],Table71620[[#This Row],[Proficiency Level]])</f>
        <v>Data StrategyLevel 6</v>
      </c>
      <c r="E98" s="28" t="s">
        <v>1501</v>
      </c>
      <c r="F98" s="42" t="s">
        <v>1502</v>
      </c>
      <c r="G98" s="42" t="s">
        <v>1503</v>
      </c>
    </row>
    <row r="99" spans="1:7" ht="70" customHeight="1" x14ac:dyDescent="0.35">
      <c r="A99" s="28" t="s">
        <v>159</v>
      </c>
      <c r="B99" s="88" t="s">
        <v>9</v>
      </c>
      <c r="C99" s="43" t="s">
        <v>853</v>
      </c>
      <c r="D99" s="26" t="str">
        <f>CONCATENATE(Table719[[#This Row],[TSC]],Table71620[[#This Row],[Proficiency Level]])</f>
        <v>Data VisualisationLevel 3</v>
      </c>
      <c r="E99" s="42" t="s">
        <v>854</v>
      </c>
      <c r="F99" s="42" t="s">
        <v>855</v>
      </c>
      <c r="G99" s="42" t="s">
        <v>856</v>
      </c>
    </row>
    <row r="100" spans="1:7" ht="70" customHeight="1" x14ac:dyDescent="0.35">
      <c r="A100" s="28" t="s">
        <v>159</v>
      </c>
      <c r="B100" s="88" t="s">
        <v>14</v>
      </c>
      <c r="C100" s="43" t="s">
        <v>857</v>
      </c>
      <c r="D100" s="26" t="str">
        <f>CONCATENATE(Table719[[#This Row],[TSC]],Table71620[[#This Row],[Proficiency Level]])</f>
        <v>Data VisualisationLevel 4</v>
      </c>
      <c r="E100" s="42" t="s">
        <v>858</v>
      </c>
      <c r="F100" s="42" t="s">
        <v>859</v>
      </c>
      <c r="G100" s="42" t="s">
        <v>860</v>
      </c>
    </row>
    <row r="101" spans="1:7" ht="70" customHeight="1" x14ac:dyDescent="0.35">
      <c r="A101" s="28" t="s">
        <v>159</v>
      </c>
      <c r="B101" s="88" t="s">
        <v>20</v>
      </c>
      <c r="C101" s="43" t="s">
        <v>861</v>
      </c>
      <c r="D101" s="26" t="str">
        <f>CONCATENATE(Table719[[#This Row],[TSC]],Table71620[[#This Row],[Proficiency Level]])</f>
        <v>Data VisualisationLevel 5</v>
      </c>
      <c r="E101" s="42" t="s">
        <v>862</v>
      </c>
      <c r="F101" s="42" t="s">
        <v>863</v>
      </c>
      <c r="G101" s="42" t="s">
        <v>864</v>
      </c>
    </row>
    <row r="102" spans="1:7" ht="70" customHeight="1" x14ac:dyDescent="0.35">
      <c r="A102" s="28" t="s">
        <v>33</v>
      </c>
      <c r="B102" s="88" t="s">
        <v>14</v>
      </c>
      <c r="C102" s="42" t="s">
        <v>1505</v>
      </c>
      <c r="D102" s="28" t="str">
        <f>CONCATENATE(Table719[[#This Row],[TSC]],Table71620[[#This Row],[Proficiency Level]])</f>
        <v>Disaster Recovery ManagementLevel 4</v>
      </c>
      <c r="E102" s="28" t="s">
        <v>1506</v>
      </c>
      <c r="F102" s="42" t="s">
        <v>1507</v>
      </c>
      <c r="G102" s="42" t="s">
        <v>1508</v>
      </c>
    </row>
    <row r="103" spans="1:7" ht="70" customHeight="1" x14ac:dyDescent="0.35">
      <c r="A103" s="28" t="s">
        <v>33</v>
      </c>
      <c r="B103" s="88" t="s">
        <v>20</v>
      </c>
      <c r="C103" s="42" t="s">
        <v>1509</v>
      </c>
      <c r="D103" s="28" t="str">
        <f>CONCATENATE(Table719[[#This Row],[TSC]],Table71620[[#This Row],[Proficiency Level]])</f>
        <v>Disaster Recovery ManagementLevel 5</v>
      </c>
      <c r="E103" s="28" t="s">
        <v>1510</v>
      </c>
      <c r="F103" s="42" t="s">
        <v>1511</v>
      </c>
      <c r="G103" s="42" t="s">
        <v>1512</v>
      </c>
    </row>
    <row r="104" spans="1:7" ht="70" customHeight="1" x14ac:dyDescent="0.35">
      <c r="A104" s="28" t="s">
        <v>33</v>
      </c>
      <c r="B104" s="87" t="s">
        <v>70</v>
      </c>
      <c r="C104" s="42" t="s">
        <v>1513</v>
      </c>
      <c r="D104" s="28" t="str">
        <f>CONCATENATE(Table719[[#This Row],[TSC]],Table71620[[#This Row],[Proficiency Level]])</f>
        <v>Disaster Recovery ManagementLevel 6</v>
      </c>
      <c r="E104" s="42" t="s">
        <v>1514</v>
      </c>
      <c r="F104" s="42" t="s">
        <v>1515</v>
      </c>
      <c r="G104" s="42" t="s">
        <v>1516</v>
      </c>
    </row>
    <row r="105" spans="1:7" ht="70" customHeight="1" x14ac:dyDescent="0.35">
      <c r="A105" s="28" t="s">
        <v>98</v>
      </c>
      <c r="B105" s="88" t="s">
        <v>14</v>
      </c>
      <c r="C105" s="43" t="s">
        <v>683</v>
      </c>
      <c r="D105" s="26" t="str">
        <f>CONCATENATE(Table719[[#This Row],[TSC]],Table71620[[#This Row],[Proficiency Level]])</f>
        <v>Embedded Systems Interface DesignLevel 4</v>
      </c>
      <c r="E105" s="28" t="s">
        <v>684</v>
      </c>
      <c r="F105" s="42" t="s">
        <v>685</v>
      </c>
      <c r="G105" s="42" t="s">
        <v>686</v>
      </c>
    </row>
    <row r="106" spans="1:7" ht="70" customHeight="1" x14ac:dyDescent="0.35">
      <c r="A106" s="28" t="s">
        <v>98</v>
      </c>
      <c r="B106" s="88" t="s">
        <v>20</v>
      </c>
      <c r="C106" s="43" t="s">
        <v>687</v>
      </c>
      <c r="D106" s="26" t="str">
        <f>CONCATENATE(Table719[[#This Row],[TSC]],Table71620[[#This Row],[Proficiency Level]])</f>
        <v>Embedded Systems Interface DesignLevel 5</v>
      </c>
      <c r="E106" s="28" t="s">
        <v>688</v>
      </c>
      <c r="F106" s="42" t="s">
        <v>689</v>
      </c>
      <c r="G106" s="42" t="s">
        <v>690</v>
      </c>
    </row>
    <row r="107" spans="1:7" ht="70" customHeight="1" x14ac:dyDescent="0.35">
      <c r="A107" s="28" t="s">
        <v>97</v>
      </c>
      <c r="B107" s="88" t="s">
        <v>14</v>
      </c>
      <c r="C107" s="43" t="s">
        <v>866</v>
      </c>
      <c r="D107" s="26" t="str">
        <f>CONCATENATE(Table719[[#This Row],[TSC]],Table71620[[#This Row],[Proficiency Level]])</f>
        <v>Embedded Systems ProgrammingLevel 4</v>
      </c>
      <c r="E107" s="42" t="s">
        <v>867</v>
      </c>
      <c r="F107" s="42" t="s">
        <v>868</v>
      </c>
      <c r="G107" s="42" t="s">
        <v>869</v>
      </c>
    </row>
    <row r="108" spans="1:7" ht="70" customHeight="1" x14ac:dyDescent="0.35">
      <c r="A108" s="28" t="s">
        <v>97</v>
      </c>
      <c r="B108" s="88" t="s">
        <v>20</v>
      </c>
      <c r="C108" s="43" t="s">
        <v>870</v>
      </c>
      <c r="D108" s="26" t="str">
        <f>CONCATENATE(Table719[[#This Row],[TSC]],Table71620[[#This Row],[Proficiency Level]])</f>
        <v>Embedded Systems ProgrammingLevel 5</v>
      </c>
      <c r="E108" s="42" t="s">
        <v>871</v>
      </c>
      <c r="F108" s="42" t="s">
        <v>872</v>
      </c>
      <c r="G108" s="42" t="s">
        <v>873</v>
      </c>
    </row>
    <row r="109" spans="1:7" ht="70" customHeight="1" x14ac:dyDescent="0.35">
      <c r="A109" s="46" t="s">
        <v>55</v>
      </c>
      <c r="B109" s="88" t="s">
        <v>9</v>
      </c>
      <c r="C109" s="42" t="s">
        <v>1518</v>
      </c>
      <c r="D109" s="28" t="str">
        <f>CONCATENATE(Table719[[#This Row],[TSC]],Table71620[[#This Row],[Proficiency Level]])</f>
        <v>Emerging Technology SynthesisLevel 3</v>
      </c>
      <c r="E109" s="42" t="s">
        <v>1519</v>
      </c>
      <c r="F109" s="42" t="s">
        <v>1520</v>
      </c>
      <c r="G109" s="42" t="s">
        <v>1521</v>
      </c>
    </row>
    <row r="110" spans="1:7" ht="70" customHeight="1" x14ac:dyDescent="0.35">
      <c r="A110" s="46" t="s">
        <v>55</v>
      </c>
      <c r="B110" s="88" t="s">
        <v>14</v>
      </c>
      <c r="C110" s="42" t="s">
        <v>1522</v>
      </c>
      <c r="D110" s="28" t="str">
        <f>CONCATENATE(Table719[[#This Row],[TSC]],Table71620[[#This Row],[Proficiency Level]])</f>
        <v>Emerging Technology SynthesisLevel 4</v>
      </c>
      <c r="E110" s="42" t="s">
        <v>1523</v>
      </c>
      <c r="F110" s="42" t="s">
        <v>1524</v>
      </c>
      <c r="G110" s="42" t="s">
        <v>1525</v>
      </c>
    </row>
    <row r="111" spans="1:7" ht="70" customHeight="1" x14ac:dyDescent="0.35">
      <c r="A111" s="46" t="s">
        <v>55</v>
      </c>
      <c r="B111" s="88" t="s">
        <v>20</v>
      </c>
      <c r="C111" s="42" t="s">
        <v>1526</v>
      </c>
      <c r="D111" s="28" t="str">
        <f>CONCATENATE(Table719[[#This Row],[TSC]],Table71620[[#This Row],[Proficiency Level]])</f>
        <v>Emerging Technology SynthesisLevel 5</v>
      </c>
      <c r="E111" s="42" t="s">
        <v>1527</v>
      </c>
      <c r="F111" s="42" t="s">
        <v>1528</v>
      </c>
      <c r="G111" s="42" t="s">
        <v>1529</v>
      </c>
    </row>
    <row r="112" spans="1:7" ht="70" customHeight="1" x14ac:dyDescent="0.35">
      <c r="A112" s="46" t="s">
        <v>55</v>
      </c>
      <c r="B112" s="87" t="s">
        <v>70</v>
      </c>
      <c r="C112" s="42" t="s">
        <v>1530</v>
      </c>
      <c r="D112" s="28" t="str">
        <f>CONCATENATE(Table719[[#This Row],[TSC]],Table71620[[#This Row],[Proficiency Level]])</f>
        <v>Emerging Technology SynthesisLevel 6</v>
      </c>
      <c r="E112" s="42" t="s">
        <v>1531</v>
      </c>
      <c r="F112" s="42" t="s">
        <v>1532</v>
      </c>
      <c r="G112" s="42" t="s">
        <v>1533</v>
      </c>
    </row>
    <row r="113" spans="1:7" ht="70" customHeight="1" x14ac:dyDescent="0.35">
      <c r="A113" s="28" t="s">
        <v>91</v>
      </c>
      <c r="B113" s="88" t="s">
        <v>14</v>
      </c>
      <c r="C113" s="42" t="s">
        <v>1535</v>
      </c>
      <c r="D113" s="28" t="str">
        <f>CONCATENATE(Table719[[#This Row],[TSC]],Table71620[[#This Row],[Proficiency Level]])</f>
        <v>Enterprise ArchitectureLevel 4</v>
      </c>
      <c r="E113" s="42" t="s">
        <v>1536</v>
      </c>
      <c r="F113" s="42" t="s">
        <v>1537</v>
      </c>
      <c r="G113" s="42" t="s">
        <v>1538</v>
      </c>
    </row>
    <row r="114" spans="1:7" ht="70" customHeight="1" x14ac:dyDescent="0.35">
      <c r="A114" s="28" t="s">
        <v>91</v>
      </c>
      <c r="B114" s="88" t="s">
        <v>20</v>
      </c>
      <c r="C114" s="42" t="s">
        <v>1539</v>
      </c>
      <c r="D114" s="28" t="str">
        <f>CONCATENATE(Table719[[#This Row],[TSC]],Table71620[[#This Row],[Proficiency Level]])</f>
        <v>Enterprise ArchitectureLevel 5</v>
      </c>
      <c r="E114" s="42" t="s">
        <v>1540</v>
      </c>
      <c r="F114" s="42" t="s">
        <v>1541</v>
      </c>
      <c r="G114" s="42" t="s">
        <v>1542</v>
      </c>
    </row>
    <row r="115" spans="1:7" ht="70" customHeight="1" x14ac:dyDescent="0.35">
      <c r="A115" s="28" t="s">
        <v>91</v>
      </c>
      <c r="B115" s="87" t="s">
        <v>70</v>
      </c>
      <c r="C115" s="42" t="s">
        <v>1543</v>
      </c>
      <c r="D115" s="28" t="str">
        <f>CONCATENATE(Table719[[#This Row],[TSC]],Table71620[[#This Row],[Proficiency Level]])</f>
        <v>Enterprise ArchitectureLevel 6</v>
      </c>
      <c r="E115" s="42" t="s">
        <v>1544</v>
      </c>
      <c r="F115" s="42" t="s">
        <v>1538</v>
      </c>
      <c r="G115" s="42" t="s">
        <v>1545</v>
      </c>
    </row>
    <row r="116" spans="1:7" ht="70" customHeight="1" x14ac:dyDescent="0.35">
      <c r="A116" s="28" t="s">
        <v>177</v>
      </c>
      <c r="B116" s="88" t="s">
        <v>48</v>
      </c>
      <c r="C116" s="43" t="s">
        <v>875</v>
      </c>
      <c r="D116" s="26" t="str">
        <f>CONCATENATE(Table719[[#This Row],[TSC]],Table71620[[#This Row],[Proficiency Level]])</f>
        <v>Infrastructure DeploymentLevel 1</v>
      </c>
      <c r="E116" s="42" t="s">
        <v>876</v>
      </c>
      <c r="F116" s="42" t="s">
        <v>877</v>
      </c>
      <c r="G116" s="42" t="s">
        <v>878</v>
      </c>
    </row>
    <row r="117" spans="1:7" ht="70" customHeight="1" x14ac:dyDescent="0.35">
      <c r="A117" s="28" t="s">
        <v>177</v>
      </c>
      <c r="B117" s="88" t="s">
        <v>6</v>
      </c>
      <c r="C117" s="43" t="s">
        <v>879</v>
      </c>
      <c r="D117" s="26" t="str">
        <f>CONCATENATE(Table719[[#This Row],[TSC]],Table71620[[#This Row],[Proficiency Level]])</f>
        <v>Infrastructure DeploymentLevel 2</v>
      </c>
      <c r="E117" s="42" t="s">
        <v>880</v>
      </c>
      <c r="F117" s="42" t="s">
        <v>881</v>
      </c>
      <c r="G117" s="42" t="s">
        <v>882</v>
      </c>
    </row>
    <row r="118" spans="1:7" ht="70" customHeight="1" x14ac:dyDescent="0.35">
      <c r="A118" s="28" t="s">
        <v>177</v>
      </c>
      <c r="B118" s="88" t="s">
        <v>9</v>
      </c>
      <c r="C118" s="43" t="s">
        <v>883</v>
      </c>
      <c r="D118" s="26" t="str">
        <f>CONCATENATE(Table719[[#This Row],[TSC]],Table71620[[#This Row],[Proficiency Level]])</f>
        <v>Infrastructure DeploymentLevel 3</v>
      </c>
      <c r="E118" s="42" t="s">
        <v>884</v>
      </c>
      <c r="F118" s="42" t="s">
        <v>885</v>
      </c>
      <c r="G118" s="42" t="s">
        <v>886</v>
      </c>
    </row>
    <row r="119" spans="1:7" ht="70" customHeight="1" x14ac:dyDescent="0.35">
      <c r="A119" s="28" t="s">
        <v>177</v>
      </c>
      <c r="B119" s="88" t="s">
        <v>14</v>
      </c>
      <c r="C119" s="43" t="s">
        <v>887</v>
      </c>
      <c r="D119" s="26" t="str">
        <f>CONCATENATE(Table719[[#This Row],[TSC]],Table71620[[#This Row],[Proficiency Level]])</f>
        <v>Infrastructure DeploymentLevel 4</v>
      </c>
      <c r="E119" s="42" t="s">
        <v>888</v>
      </c>
      <c r="F119" s="42" t="s">
        <v>889</v>
      </c>
      <c r="G119" s="42" t="s">
        <v>890</v>
      </c>
    </row>
    <row r="120" spans="1:7" ht="70" customHeight="1" x14ac:dyDescent="0.35">
      <c r="A120" s="26" t="s">
        <v>104</v>
      </c>
      <c r="B120" s="88" t="s">
        <v>9</v>
      </c>
      <c r="C120" s="43" t="s">
        <v>692</v>
      </c>
      <c r="D120" s="26" t="str">
        <f>CONCATENATE(Table719[[#This Row],[TSC]],Table71620[[#This Row],[Proficiency Level]])</f>
        <v>Infrastructure DesignLevel 3</v>
      </c>
      <c r="E120" s="28" t="s">
        <v>693</v>
      </c>
      <c r="F120" s="42" t="s">
        <v>694</v>
      </c>
      <c r="G120" s="42" t="s">
        <v>695</v>
      </c>
    </row>
    <row r="121" spans="1:7" ht="70" customHeight="1" x14ac:dyDescent="0.35">
      <c r="A121" s="26" t="s">
        <v>104</v>
      </c>
      <c r="B121" s="88" t="s">
        <v>14</v>
      </c>
      <c r="C121" s="43" t="s">
        <v>696</v>
      </c>
      <c r="D121" s="26" t="str">
        <f>CONCATENATE(Table719[[#This Row],[TSC]],Table71620[[#This Row],[Proficiency Level]])</f>
        <v>Infrastructure DesignLevel 4</v>
      </c>
      <c r="E121" s="28" t="s">
        <v>697</v>
      </c>
      <c r="F121" s="42" t="s">
        <v>698</v>
      </c>
      <c r="G121" s="42" t="s">
        <v>699</v>
      </c>
    </row>
    <row r="122" spans="1:7" ht="70" customHeight="1" x14ac:dyDescent="0.35">
      <c r="A122" s="26" t="s">
        <v>104</v>
      </c>
      <c r="B122" s="88" t="s">
        <v>20</v>
      </c>
      <c r="C122" s="43" t="s">
        <v>700</v>
      </c>
      <c r="D122" s="26" t="str">
        <f>CONCATENATE(Table719[[#This Row],[TSC]],Table71620[[#This Row],[Proficiency Level]])</f>
        <v>Infrastructure DesignLevel 5</v>
      </c>
      <c r="E122" s="28" t="s">
        <v>701</v>
      </c>
      <c r="F122" s="42" t="s">
        <v>702</v>
      </c>
      <c r="G122" s="42" t="s">
        <v>703</v>
      </c>
    </row>
    <row r="123" spans="1:7" ht="70" customHeight="1" x14ac:dyDescent="0.35">
      <c r="A123" s="26" t="s">
        <v>68</v>
      </c>
      <c r="B123" s="88" t="s">
        <v>14</v>
      </c>
      <c r="C123" s="42" t="s">
        <v>1547</v>
      </c>
      <c r="D123" s="28" t="str">
        <f>CONCATENATE(Table719[[#This Row],[TSC]],Table71620[[#This Row],[Proficiency Level]])</f>
        <v>Infrastructure StrategyLevel 4</v>
      </c>
      <c r="E123" s="28" t="s">
        <v>1548</v>
      </c>
      <c r="F123" s="42" t="s">
        <v>1549</v>
      </c>
      <c r="G123" s="42" t="s">
        <v>1550</v>
      </c>
    </row>
    <row r="124" spans="1:7" ht="70" customHeight="1" x14ac:dyDescent="0.35">
      <c r="A124" s="26" t="s">
        <v>68</v>
      </c>
      <c r="B124" s="88" t="s">
        <v>20</v>
      </c>
      <c r="C124" s="42" t="s">
        <v>1551</v>
      </c>
      <c r="D124" s="28" t="str">
        <f>CONCATENATE(Table719[[#This Row],[TSC]],Table71620[[#This Row],[Proficiency Level]])</f>
        <v>Infrastructure StrategyLevel 5</v>
      </c>
      <c r="E124" s="28" t="s">
        <v>1552</v>
      </c>
      <c r="F124" s="42" t="s">
        <v>1553</v>
      </c>
      <c r="G124" s="42" t="s">
        <v>1554</v>
      </c>
    </row>
    <row r="125" spans="1:7" ht="70" customHeight="1" x14ac:dyDescent="0.35">
      <c r="A125" s="26" t="s">
        <v>68</v>
      </c>
      <c r="B125" s="87" t="s">
        <v>70</v>
      </c>
      <c r="C125" s="42" t="s">
        <v>1555</v>
      </c>
      <c r="D125" s="28" t="str">
        <f>CONCATENATE(Table719[[#This Row],[TSC]],Table71620[[#This Row],[Proficiency Level]])</f>
        <v>Infrastructure StrategyLevel 6</v>
      </c>
      <c r="E125" s="28" t="s">
        <v>1556</v>
      </c>
      <c r="F125" s="42" t="s">
        <v>1557</v>
      </c>
      <c r="G125" s="42" t="s">
        <v>1558</v>
      </c>
    </row>
    <row r="126" spans="1:7" ht="70" customHeight="1" x14ac:dyDescent="0.35">
      <c r="A126" s="28" t="s">
        <v>26</v>
      </c>
      <c r="B126" s="88" t="s">
        <v>48</v>
      </c>
      <c r="C126" s="42" t="s">
        <v>1125</v>
      </c>
      <c r="D126" s="28" t="str">
        <f>CONCATENATE(Table719[[#This Row],[TSC]],Table71620[[#This Row],[Proficiency Level]])</f>
        <v>Infrastructure SupportLevel 1</v>
      </c>
      <c r="E126" s="42" t="s">
        <v>1126</v>
      </c>
      <c r="F126" s="42" t="s">
        <v>1127</v>
      </c>
      <c r="G126" s="42" t="s">
        <v>1128</v>
      </c>
    </row>
    <row r="127" spans="1:7" ht="70" customHeight="1" x14ac:dyDescent="0.35">
      <c r="A127" s="28" t="s">
        <v>26</v>
      </c>
      <c r="B127" s="88" t="s">
        <v>6</v>
      </c>
      <c r="C127" s="42" t="s">
        <v>1129</v>
      </c>
      <c r="D127" s="28" t="str">
        <f>CONCATENATE(Table719[[#This Row],[TSC]],Table71620[[#This Row],[Proficiency Level]])</f>
        <v>Infrastructure SupportLevel 2</v>
      </c>
      <c r="E127" s="42" t="s">
        <v>1130</v>
      </c>
      <c r="F127" s="42" t="s">
        <v>1131</v>
      </c>
      <c r="G127" s="42" t="s">
        <v>1132</v>
      </c>
    </row>
    <row r="128" spans="1:7" ht="70" customHeight="1" x14ac:dyDescent="0.35">
      <c r="A128" s="28" t="s">
        <v>26</v>
      </c>
      <c r="B128" s="88" t="s">
        <v>9</v>
      </c>
      <c r="C128" s="42" t="s">
        <v>1133</v>
      </c>
      <c r="D128" s="28" t="str">
        <f>CONCATENATE(Table719[[#This Row],[TSC]],Table71620[[#This Row],[Proficiency Level]])</f>
        <v>Infrastructure SupportLevel 3</v>
      </c>
      <c r="E128" s="42" t="s">
        <v>1134</v>
      </c>
      <c r="F128" s="42" t="s">
        <v>1135</v>
      </c>
      <c r="G128" s="42" t="s">
        <v>1136</v>
      </c>
    </row>
    <row r="129" spans="1:7" ht="70" customHeight="1" x14ac:dyDescent="0.35">
      <c r="A129" s="28" t="s">
        <v>26</v>
      </c>
      <c r="B129" s="88" t="s">
        <v>14</v>
      </c>
      <c r="C129" s="42" t="s">
        <v>1137</v>
      </c>
      <c r="D129" s="28" t="str">
        <f>CONCATENATE(Table719[[#This Row],[TSC]],Table71620[[#This Row],[Proficiency Level]])</f>
        <v>Infrastructure SupportLevel 4</v>
      </c>
      <c r="E129" s="42" t="s">
        <v>1138</v>
      </c>
      <c r="F129" s="42" t="s">
        <v>1139</v>
      </c>
      <c r="G129" s="42" t="s">
        <v>1140</v>
      </c>
    </row>
    <row r="130" spans="1:7" ht="70" customHeight="1" x14ac:dyDescent="0.35">
      <c r="A130" s="28"/>
      <c r="B130" s="88"/>
      <c r="C130" s="42"/>
      <c r="D130" s="28"/>
      <c r="E130" s="42"/>
      <c r="F130" s="42"/>
      <c r="G130" s="42"/>
    </row>
    <row r="131" spans="1:7" ht="70" customHeight="1" x14ac:dyDescent="0.35">
      <c r="A131" s="28"/>
      <c r="B131" s="88"/>
      <c r="C131" s="42"/>
      <c r="D131" s="28"/>
      <c r="E131" s="42"/>
      <c r="F131" s="42"/>
      <c r="G131" s="42"/>
    </row>
    <row r="132" spans="1:7" ht="70" customHeight="1" x14ac:dyDescent="0.35">
      <c r="A132" s="28"/>
      <c r="B132" s="88"/>
      <c r="C132" s="42"/>
      <c r="D132" s="28"/>
      <c r="E132" s="42"/>
      <c r="F132" s="42"/>
      <c r="G132" s="42"/>
    </row>
    <row r="133" spans="1:7" ht="70" customHeight="1" x14ac:dyDescent="0.35">
      <c r="A133" s="28" t="s">
        <v>25</v>
      </c>
      <c r="B133" s="88" t="s">
        <v>6</v>
      </c>
      <c r="C133" s="42" t="s">
        <v>1142</v>
      </c>
      <c r="D133" s="28" t="str">
        <f>CONCATENATE(Table719[[#This Row],[TSC]],Table71620[[#This Row],[Proficiency Level]])</f>
        <v>IT Asset ManagementLevel 2</v>
      </c>
      <c r="E133" s="42" t="s">
        <v>1143</v>
      </c>
      <c r="F133" s="42" t="s">
        <v>1144</v>
      </c>
      <c r="G133" s="42" t="s">
        <v>1145</v>
      </c>
    </row>
    <row r="134" spans="1:7" ht="70" customHeight="1" x14ac:dyDescent="0.35">
      <c r="A134" s="28" t="s">
        <v>25</v>
      </c>
      <c r="B134" s="88" t="s">
        <v>9</v>
      </c>
      <c r="C134" s="42" t="s">
        <v>1146</v>
      </c>
      <c r="D134" s="28" t="str">
        <f>CONCATENATE(Table719[[#This Row],[TSC]],Table71620[[#This Row],[Proficiency Level]])</f>
        <v>IT Asset ManagementLevel 3</v>
      </c>
      <c r="E134" s="44" t="s">
        <v>1147</v>
      </c>
      <c r="F134" s="42" t="s">
        <v>1148</v>
      </c>
      <c r="G134" s="42" t="s">
        <v>1149</v>
      </c>
    </row>
    <row r="135" spans="1:7" ht="70" customHeight="1" x14ac:dyDescent="0.35">
      <c r="A135" s="28" t="s">
        <v>25</v>
      </c>
      <c r="B135" s="88" t="s">
        <v>14</v>
      </c>
      <c r="C135" s="42" t="s">
        <v>1150</v>
      </c>
      <c r="D135" s="28" t="str">
        <f>CONCATENATE(Table719[[#This Row],[TSC]],Table71620[[#This Row],[Proficiency Level]])</f>
        <v>IT Asset ManagementLevel 4</v>
      </c>
      <c r="E135" s="44" t="s">
        <v>1151</v>
      </c>
      <c r="F135" s="42" t="s">
        <v>1152</v>
      </c>
      <c r="G135" s="42" t="s">
        <v>1153</v>
      </c>
    </row>
    <row r="136" spans="1:7" ht="70" customHeight="1" x14ac:dyDescent="0.35">
      <c r="A136" s="26" t="s">
        <v>43</v>
      </c>
      <c r="B136" s="88" t="s">
        <v>14</v>
      </c>
      <c r="C136" s="28" t="s">
        <v>1560</v>
      </c>
      <c r="D136" s="28" t="str">
        <f>CONCATENATE(Table719[[#This Row],[TSC]],Table71620[[#This Row],[Proficiency Level]])</f>
        <v>IT GovernanceLevel 4</v>
      </c>
      <c r="E136" s="28" t="s">
        <v>1561</v>
      </c>
      <c r="F136" s="42" t="s">
        <v>1558</v>
      </c>
      <c r="G136" s="42" t="s">
        <v>1562</v>
      </c>
    </row>
    <row r="137" spans="1:7" ht="70" customHeight="1" x14ac:dyDescent="0.35">
      <c r="A137" s="26" t="s">
        <v>43</v>
      </c>
      <c r="B137" s="88" t="s">
        <v>20</v>
      </c>
      <c r="C137" s="28" t="s">
        <v>1563</v>
      </c>
      <c r="D137" s="28" t="str">
        <f>CONCATENATE(Table719[[#This Row],[TSC]],Table71620[[#This Row],[Proficiency Level]])</f>
        <v>IT GovernanceLevel 5</v>
      </c>
      <c r="E137" s="28" t="s">
        <v>1564</v>
      </c>
      <c r="F137" s="42" t="s">
        <v>1565</v>
      </c>
      <c r="G137" s="42" t="s">
        <v>1566</v>
      </c>
    </row>
    <row r="138" spans="1:7" ht="70" customHeight="1" x14ac:dyDescent="0.35">
      <c r="A138" s="26" t="s">
        <v>43</v>
      </c>
      <c r="B138" s="87" t="s">
        <v>70</v>
      </c>
      <c r="C138" s="28" t="s">
        <v>1567</v>
      </c>
      <c r="D138" s="28" t="str">
        <f>CONCATENATE(Table719[[#This Row],[TSC]],Table71620[[#This Row],[Proficiency Level]])</f>
        <v>IT GovernanceLevel 6</v>
      </c>
      <c r="E138" s="28" t="s">
        <v>1568</v>
      </c>
      <c r="F138" s="42" t="s">
        <v>1569</v>
      </c>
      <c r="G138" s="42" t="s">
        <v>1570</v>
      </c>
    </row>
    <row r="139" spans="1:7" ht="70" customHeight="1" x14ac:dyDescent="0.35">
      <c r="A139" s="26" t="s">
        <v>41</v>
      </c>
      <c r="B139" s="88" t="s">
        <v>14</v>
      </c>
      <c r="C139" s="28" t="s">
        <v>1572</v>
      </c>
      <c r="D139" s="28" t="str">
        <f>CONCATENATE(Table719[[#This Row],[TSC]],Table71620[[#This Row],[Proficiency Level]])</f>
        <v>IT StandardsLevel 4</v>
      </c>
      <c r="E139" s="28" t="s">
        <v>1573</v>
      </c>
      <c r="F139" s="42" t="s">
        <v>1574</v>
      </c>
      <c r="G139" s="42" t="s">
        <v>1575</v>
      </c>
    </row>
    <row r="140" spans="1:7" ht="70" customHeight="1" x14ac:dyDescent="0.35">
      <c r="A140" s="26" t="s">
        <v>41</v>
      </c>
      <c r="B140" s="88" t="s">
        <v>20</v>
      </c>
      <c r="C140" s="28" t="s">
        <v>1576</v>
      </c>
      <c r="D140" s="28" t="str">
        <f>CONCATENATE(Table719[[#This Row],[TSC]],Table71620[[#This Row],[Proficiency Level]])</f>
        <v>IT StandardsLevel 5</v>
      </c>
      <c r="E140" s="28" t="s">
        <v>1577</v>
      </c>
      <c r="F140" s="42" t="s">
        <v>1578</v>
      </c>
      <c r="G140" s="42" t="s">
        <v>1579</v>
      </c>
    </row>
    <row r="141" spans="1:7" ht="70" customHeight="1" x14ac:dyDescent="0.35">
      <c r="A141" s="26" t="s">
        <v>41</v>
      </c>
      <c r="B141" s="87" t="s">
        <v>70</v>
      </c>
      <c r="C141" s="28" t="s">
        <v>1580</v>
      </c>
      <c r="D141" s="28" t="str">
        <f>CONCATENATE(Table719[[#This Row],[TSC]],Table71620[[#This Row],[Proficiency Level]])</f>
        <v>IT StandardsLevel 6</v>
      </c>
      <c r="E141" s="28" t="s">
        <v>1581</v>
      </c>
      <c r="F141" s="42" t="s">
        <v>1582</v>
      </c>
      <c r="G141" s="42" t="s">
        <v>1583</v>
      </c>
    </row>
    <row r="142" spans="1:7" ht="70" customHeight="1" x14ac:dyDescent="0.35">
      <c r="A142" s="26" t="s">
        <v>40</v>
      </c>
      <c r="B142" s="88" t="s">
        <v>14</v>
      </c>
      <c r="C142" s="28" t="s">
        <v>1585</v>
      </c>
      <c r="D142" s="28" t="str">
        <f>CONCATENATE(Table719[[#This Row],[TSC]],Table71620[[#This Row],[Proficiency Level]])</f>
        <v>IT StrategyLevel 4</v>
      </c>
      <c r="E142" s="28" t="s">
        <v>1586</v>
      </c>
      <c r="F142" s="42" t="s">
        <v>1587</v>
      </c>
      <c r="G142" s="42" t="s">
        <v>1588</v>
      </c>
    </row>
    <row r="143" spans="1:7" ht="70" customHeight="1" x14ac:dyDescent="0.35">
      <c r="A143" s="26" t="s">
        <v>40</v>
      </c>
      <c r="B143" s="88" t="s">
        <v>20</v>
      </c>
      <c r="C143" s="28" t="s">
        <v>1589</v>
      </c>
      <c r="D143" s="28" t="str">
        <f>CONCATENATE(Table719[[#This Row],[TSC]],Table71620[[#This Row],[Proficiency Level]])</f>
        <v>IT StrategyLevel 5</v>
      </c>
      <c r="E143" s="28" t="s">
        <v>1590</v>
      </c>
      <c r="F143" s="42" t="s">
        <v>1591</v>
      </c>
      <c r="G143" s="42" t="s">
        <v>1592</v>
      </c>
    </row>
    <row r="144" spans="1:7" ht="70" customHeight="1" x14ac:dyDescent="0.35">
      <c r="A144" s="26" t="s">
        <v>40</v>
      </c>
      <c r="B144" s="87" t="s">
        <v>70</v>
      </c>
      <c r="C144" s="28" t="s">
        <v>1593</v>
      </c>
      <c r="D144" s="28" t="str">
        <f>CONCATENATE(Table719[[#This Row],[TSC]],Table71620[[#This Row],[Proficiency Level]])</f>
        <v>IT StrategyLevel 6</v>
      </c>
      <c r="E144" s="28" t="s">
        <v>1594</v>
      </c>
      <c r="F144" s="42" t="s">
        <v>1595</v>
      </c>
      <c r="G144" s="42" t="s">
        <v>1596</v>
      </c>
    </row>
    <row r="145" spans="1:7" ht="70" customHeight="1" x14ac:dyDescent="0.35">
      <c r="A145" s="28"/>
      <c r="B145" s="88"/>
      <c r="C145" s="42"/>
      <c r="D145" s="28"/>
      <c r="E145" s="42"/>
      <c r="F145" s="42"/>
      <c r="G145" s="42"/>
    </row>
    <row r="146" spans="1:7" ht="70" customHeight="1" x14ac:dyDescent="0.35">
      <c r="A146" s="28"/>
      <c r="B146" s="88"/>
      <c r="C146" s="42"/>
      <c r="D146" s="28"/>
      <c r="E146" s="42"/>
      <c r="F146" s="42"/>
      <c r="G146" s="42"/>
    </row>
    <row r="147" spans="1:7" ht="70" customHeight="1" x14ac:dyDescent="0.35">
      <c r="A147" s="28"/>
      <c r="B147" s="88"/>
      <c r="C147" s="42"/>
      <c r="D147" s="28"/>
      <c r="E147" s="42"/>
      <c r="F147" s="42"/>
      <c r="G147" s="42"/>
    </row>
    <row r="148" spans="1:7" ht="70" customHeight="1" x14ac:dyDescent="0.35">
      <c r="A148" s="28"/>
      <c r="B148" s="88"/>
      <c r="C148" s="42"/>
      <c r="D148" s="28"/>
      <c r="E148" s="42"/>
      <c r="F148" s="42"/>
      <c r="G148" s="42"/>
    </row>
    <row r="149" spans="1:7" ht="70" customHeight="1" x14ac:dyDescent="0.35">
      <c r="A149" s="28"/>
      <c r="B149" s="88"/>
      <c r="C149" s="42"/>
      <c r="D149" s="28"/>
      <c r="E149" s="42"/>
      <c r="F149" s="42"/>
      <c r="G149" s="42"/>
    </row>
    <row r="150" spans="1:7" ht="70" customHeight="1" x14ac:dyDescent="0.35">
      <c r="A150" s="28"/>
      <c r="B150" s="88"/>
      <c r="C150" s="42"/>
      <c r="D150" s="28"/>
      <c r="E150" s="42"/>
      <c r="F150" s="42"/>
      <c r="G150" s="42"/>
    </row>
    <row r="151" spans="1:7" ht="70" customHeight="1" x14ac:dyDescent="0.35">
      <c r="A151" s="28"/>
      <c r="B151" s="87"/>
      <c r="C151" s="42"/>
      <c r="D151" s="28"/>
      <c r="E151" s="42"/>
      <c r="F151" s="42"/>
      <c r="G151" s="42"/>
    </row>
    <row r="152" spans="1:7" ht="70" customHeight="1" x14ac:dyDescent="0.35">
      <c r="A152" s="28" t="s">
        <v>49</v>
      </c>
      <c r="B152" s="88" t="s">
        <v>48</v>
      </c>
      <c r="C152" s="42" t="s">
        <v>1155</v>
      </c>
      <c r="D152" s="28" t="str">
        <f>CONCATENATE(Table719[[#This Row],[TSC]],Table71620[[#This Row],[Proficiency Level]])</f>
        <v>Network Administration and MaintenanceLevel 1</v>
      </c>
      <c r="E152" s="44" t="s">
        <v>1156</v>
      </c>
      <c r="F152" s="42" t="s">
        <v>1157</v>
      </c>
      <c r="G152" s="42" t="s">
        <v>1158</v>
      </c>
    </row>
    <row r="153" spans="1:7" ht="70" customHeight="1" x14ac:dyDescent="0.35">
      <c r="A153" s="28" t="s">
        <v>49</v>
      </c>
      <c r="B153" s="88" t="s">
        <v>6</v>
      </c>
      <c r="C153" s="42" t="s">
        <v>1159</v>
      </c>
      <c r="D153" s="28" t="str">
        <f>CONCATENATE(Table719[[#This Row],[TSC]],Table71620[[#This Row],[Proficiency Level]])</f>
        <v>Network Administration and MaintenanceLevel 2</v>
      </c>
      <c r="E153" s="44" t="s">
        <v>1160</v>
      </c>
      <c r="F153" s="42" t="s">
        <v>1161</v>
      </c>
      <c r="G153" s="42" t="s">
        <v>1162</v>
      </c>
    </row>
    <row r="154" spans="1:7" ht="70" customHeight="1" x14ac:dyDescent="0.35">
      <c r="A154" s="28" t="s">
        <v>49</v>
      </c>
      <c r="B154" s="88" t="s">
        <v>9</v>
      </c>
      <c r="C154" s="42" t="s">
        <v>1163</v>
      </c>
      <c r="D154" s="28" t="str">
        <f>CONCATENATE(Table719[[#This Row],[TSC]],Table71620[[#This Row],[Proficiency Level]])</f>
        <v>Network Administration and MaintenanceLevel 3</v>
      </c>
      <c r="E154" s="44" t="s">
        <v>1164</v>
      </c>
      <c r="F154" s="42" t="s">
        <v>1165</v>
      </c>
      <c r="G154" s="42" t="s">
        <v>1166</v>
      </c>
    </row>
    <row r="155" spans="1:7" ht="70" customHeight="1" x14ac:dyDescent="0.35">
      <c r="A155" s="28" t="s">
        <v>49</v>
      </c>
      <c r="B155" s="88" t="s">
        <v>14</v>
      </c>
      <c r="C155" s="42" t="s">
        <v>1167</v>
      </c>
      <c r="D155" s="28" t="str">
        <f>CONCATENATE(Table719[[#This Row],[TSC]],Table71620[[#This Row],[Proficiency Level]])</f>
        <v>Network Administration and MaintenanceLevel 4</v>
      </c>
      <c r="E155" s="44" t="s">
        <v>1168</v>
      </c>
      <c r="F155" s="42" t="s">
        <v>1169</v>
      </c>
      <c r="G155" s="42" t="s">
        <v>1170</v>
      </c>
    </row>
    <row r="156" spans="1:7" ht="70" customHeight="1" x14ac:dyDescent="0.35">
      <c r="A156" s="28" t="s">
        <v>47</v>
      </c>
      <c r="B156" s="88" t="s">
        <v>6</v>
      </c>
      <c r="C156" s="43" t="s">
        <v>892</v>
      </c>
      <c r="D156" s="26" t="str">
        <f>CONCATENATE(Table719[[#This Row],[TSC]],Table71620[[#This Row],[Proficiency Level]])</f>
        <v>Network ConfigurationLevel 2</v>
      </c>
      <c r="E156" s="42" t="s">
        <v>893</v>
      </c>
      <c r="F156" s="42" t="s">
        <v>894</v>
      </c>
      <c r="G156" s="42" t="s">
        <v>895</v>
      </c>
    </row>
    <row r="157" spans="1:7" ht="70" customHeight="1" x14ac:dyDescent="0.35">
      <c r="A157" s="28" t="s">
        <v>47</v>
      </c>
      <c r="B157" s="88" t="s">
        <v>9</v>
      </c>
      <c r="C157" s="43" t="s">
        <v>896</v>
      </c>
      <c r="D157" s="26" t="str">
        <f>CONCATENATE(Table719[[#This Row],[TSC]],Table71620[[#This Row],[Proficiency Level]])</f>
        <v>Network ConfigurationLevel 3</v>
      </c>
      <c r="E157" s="42" t="s">
        <v>897</v>
      </c>
      <c r="F157" s="42" t="s">
        <v>898</v>
      </c>
      <c r="G157" s="42" t="s">
        <v>899</v>
      </c>
    </row>
    <row r="158" spans="1:7" ht="70" customHeight="1" x14ac:dyDescent="0.35">
      <c r="A158" s="28" t="s">
        <v>47</v>
      </c>
      <c r="B158" s="88" t="s">
        <v>14</v>
      </c>
      <c r="C158" s="43" t="s">
        <v>900</v>
      </c>
      <c r="D158" s="26" t="str">
        <f>CONCATENATE(Table719[[#This Row],[TSC]],Table71620[[#This Row],[Proficiency Level]])</f>
        <v>Network ConfigurationLevel 4</v>
      </c>
      <c r="E158" s="42" t="s">
        <v>901</v>
      </c>
      <c r="F158" s="42" t="s">
        <v>902</v>
      </c>
      <c r="G158" s="42" t="s">
        <v>903</v>
      </c>
    </row>
    <row r="159" spans="1:7" ht="70" customHeight="1" x14ac:dyDescent="0.35">
      <c r="A159" s="45" t="s">
        <v>71</v>
      </c>
      <c r="B159" s="88" t="s">
        <v>9</v>
      </c>
      <c r="C159" s="42" t="s">
        <v>1327</v>
      </c>
      <c r="D159" s="28" t="str">
        <f>CONCATENATE(Table719[[#This Row],[TSC]],Table71620[[#This Row],[Proficiency Level]])</f>
        <v>Partnership ManagementLevel 3</v>
      </c>
      <c r="E159" s="42" t="s">
        <v>1328</v>
      </c>
      <c r="F159" s="42" t="s">
        <v>1329</v>
      </c>
      <c r="G159" s="42" t="s">
        <v>1330</v>
      </c>
    </row>
    <row r="160" spans="1:7" ht="70" customHeight="1" x14ac:dyDescent="0.35">
      <c r="A160" s="45" t="s">
        <v>71</v>
      </c>
      <c r="B160" s="88" t="s">
        <v>14</v>
      </c>
      <c r="C160" s="42" t="s">
        <v>1331</v>
      </c>
      <c r="D160" s="28" t="str">
        <f>CONCATENATE(Table719[[#This Row],[TSC]],Table71620[[#This Row],[Proficiency Level]])</f>
        <v>Partnership ManagementLevel 4</v>
      </c>
      <c r="E160" s="42" t="s">
        <v>1332</v>
      </c>
      <c r="F160" s="42" t="s">
        <v>1333</v>
      </c>
      <c r="G160" s="42" t="s">
        <v>1334</v>
      </c>
    </row>
    <row r="161" spans="1:7" ht="70" customHeight="1" x14ac:dyDescent="0.35">
      <c r="A161" s="45" t="s">
        <v>71</v>
      </c>
      <c r="B161" s="88" t="s">
        <v>20</v>
      </c>
      <c r="C161" s="42" t="s">
        <v>1335</v>
      </c>
      <c r="D161" s="28" t="str">
        <f>CONCATENATE(Table719[[#This Row],[TSC]],Table71620[[#This Row],[Proficiency Level]])</f>
        <v>Partnership ManagementLevel 5</v>
      </c>
      <c r="E161" s="42" t="s">
        <v>1336</v>
      </c>
      <c r="F161" s="42" t="s">
        <v>1337</v>
      </c>
      <c r="G161" s="42" t="s">
        <v>1338</v>
      </c>
    </row>
    <row r="162" spans="1:7" ht="70" customHeight="1" x14ac:dyDescent="0.35">
      <c r="A162" s="45" t="s">
        <v>71</v>
      </c>
      <c r="B162" s="87" t="s">
        <v>70</v>
      </c>
      <c r="C162" s="42" t="s">
        <v>1339</v>
      </c>
      <c r="D162" s="28" t="str">
        <f>CONCATENATE(Table719[[#This Row],[TSC]],Table71620[[#This Row],[Proficiency Level]])</f>
        <v>Partnership ManagementLevel 6</v>
      </c>
      <c r="E162" s="42" t="s">
        <v>1340</v>
      </c>
      <c r="F162" s="42" t="s">
        <v>1341</v>
      </c>
      <c r="G162" s="42" t="s">
        <v>1342</v>
      </c>
    </row>
    <row r="163" spans="1:7" ht="70" customHeight="1" x14ac:dyDescent="0.35">
      <c r="A163" s="28" t="s">
        <v>18</v>
      </c>
      <c r="B163" s="88" t="s">
        <v>14</v>
      </c>
      <c r="C163" s="42" t="s">
        <v>1172</v>
      </c>
      <c r="D163" s="28" t="str">
        <f>CONCATENATE(Table719[[#This Row],[TSC]],Table71620[[#This Row],[Proficiency Level]])</f>
        <v>Performance ManagementLevel 4</v>
      </c>
      <c r="E163" s="44" t="s">
        <v>1173</v>
      </c>
      <c r="F163" s="42" t="s">
        <v>1174</v>
      </c>
      <c r="G163" s="42" t="s">
        <v>1175</v>
      </c>
    </row>
    <row r="164" spans="1:7" ht="70" customHeight="1" x14ac:dyDescent="0.35">
      <c r="A164" s="28" t="s">
        <v>18</v>
      </c>
      <c r="B164" s="88" t="s">
        <v>20</v>
      </c>
      <c r="C164" s="42" t="s">
        <v>1176</v>
      </c>
      <c r="D164" s="28" t="str">
        <f>CONCATENATE(Table719[[#This Row],[TSC]],Table71620[[#This Row],[Proficiency Level]])</f>
        <v>Performance ManagementLevel 5</v>
      </c>
      <c r="E164" s="44" t="s">
        <v>1177</v>
      </c>
      <c r="F164" s="42" t="s">
        <v>1178</v>
      </c>
      <c r="G164" s="42" t="s">
        <v>1179</v>
      </c>
    </row>
    <row r="165" spans="1:7" ht="70" customHeight="1" x14ac:dyDescent="0.35">
      <c r="A165" s="28" t="s">
        <v>18</v>
      </c>
      <c r="B165" s="87" t="s">
        <v>70</v>
      </c>
      <c r="C165" s="42" t="s">
        <v>1180</v>
      </c>
      <c r="D165" s="28" t="str">
        <f>CONCATENATE(Table719[[#This Row],[TSC]],Table71620[[#This Row],[Proficiency Level]])</f>
        <v>Performance ManagementLevel 6</v>
      </c>
      <c r="E165" s="44" t="s">
        <v>1181</v>
      </c>
      <c r="F165" s="42" t="s">
        <v>1182</v>
      </c>
      <c r="G165" s="42" t="s">
        <v>1183</v>
      </c>
    </row>
    <row r="166" spans="1:7" ht="70" customHeight="1" x14ac:dyDescent="0.35">
      <c r="A166" s="82" t="s">
        <v>117</v>
      </c>
      <c r="B166" s="88" t="s">
        <v>14</v>
      </c>
      <c r="C166" s="28" t="s">
        <v>1598</v>
      </c>
      <c r="D166" s="28" t="str">
        <f>CONCATENATE(Table719[[#This Row],[TSC]],Table71620[[#This Row],[Proficiency Level]])</f>
        <v>Portfolio ManagementLevel 4</v>
      </c>
      <c r="E166" s="28" t="s">
        <v>1599</v>
      </c>
      <c r="F166" s="42" t="s">
        <v>1600</v>
      </c>
      <c r="G166" s="42" t="s">
        <v>1601</v>
      </c>
    </row>
    <row r="167" spans="1:7" ht="70" customHeight="1" x14ac:dyDescent="0.35">
      <c r="A167" s="82" t="s">
        <v>117</v>
      </c>
      <c r="B167" s="88" t="s">
        <v>20</v>
      </c>
      <c r="C167" s="28" t="s">
        <v>1602</v>
      </c>
      <c r="D167" s="28" t="str">
        <f>CONCATENATE(Table719[[#This Row],[TSC]],Table71620[[#This Row],[Proficiency Level]])</f>
        <v>Portfolio ManagementLevel 5</v>
      </c>
      <c r="E167" s="28" t="s">
        <v>1603</v>
      </c>
      <c r="F167" s="42" t="s">
        <v>1604</v>
      </c>
      <c r="G167" s="42" t="s">
        <v>1605</v>
      </c>
    </row>
    <row r="168" spans="1:7" ht="70" customHeight="1" x14ac:dyDescent="0.35">
      <c r="A168" s="82" t="s">
        <v>117</v>
      </c>
      <c r="B168" s="87" t="s">
        <v>70</v>
      </c>
      <c r="C168" s="28" t="s">
        <v>1606</v>
      </c>
      <c r="D168" s="28" t="str">
        <f>CONCATENATE(Table719[[#This Row],[TSC]],Table71620[[#This Row],[Proficiency Level]])</f>
        <v>Portfolio ManagementLevel 6</v>
      </c>
      <c r="E168" s="28" t="s">
        <v>1607</v>
      </c>
      <c r="F168" s="42" t="s">
        <v>1608</v>
      </c>
      <c r="G168" s="42" t="s">
        <v>1609</v>
      </c>
    </row>
    <row r="169" spans="1:7" ht="70" customHeight="1" x14ac:dyDescent="0.35">
      <c r="A169" s="28"/>
      <c r="B169" s="88"/>
      <c r="C169" s="42"/>
      <c r="D169" s="28"/>
      <c r="E169" s="42"/>
      <c r="F169" s="42"/>
      <c r="G169" s="42"/>
    </row>
    <row r="170" spans="1:7" ht="70" customHeight="1" x14ac:dyDescent="0.35">
      <c r="A170" s="28"/>
      <c r="B170" s="88"/>
      <c r="C170" s="42"/>
      <c r="D170" s="28"/>
      <c r="E170" s="42"/>
      <c r="F170" s="42"/>
      <c r="G170" s="42"/>
    </row>
    <row r="171" spans="1:7" ht="70" customHeight="1" x14ac:dyDescent="0.35">
      <c r="A171" s="28"/>
      <c r="B171" s="88"/>
      <c r="C171" s="42"/>
      <c r="D171" s="28"/>
      <c r="E171" s="42"/>
      <c r="F171" s="42"/>
      <c r="G171" s="42"/>
    </row>
    <row r="172" spans="1:7" ht="70" customHeight="1" x14ac:dyDescent="0.35">
      <c r="A172" s="28" t="s">
        <v>15</v>
      </c>
      <c r="B172" s="88" t="s">
        <v>9</v>
      </c>
      <c r="C172" s="42" t="s">
        <v>1185</v>
      </c>
      <c r="D172" s="28" t="str">
        <f>CONCATENATE(Table719[[#This Row],[TSC]],Table71620[[#This Row],[Proficiency Level]])</f>
        <v>Problem ManagementLevel 3</v>
      </c>
      <c r="E172" s="44" t="s">
        <v>1186</v>
      </c>
      <c r="F172" s="42" t="s">
        <v>1187</v>
      </c>
      <c r="G172" s="42" t="s">
        <v>1188</v>
      </c>
    </row>
    <row r="173" spans="1:7" ht="70" customHeight="1" x14ac:dyDescent="0.35">
      <c r="A173" s="28" t="s">
        <v>15</v>
      </c>
      <c r="B173" s="88" t="s">
        <v>14</v>
      </c>
      <c r="C173" s="42" t="s">
        <v>1189</v>
      </c>
      <c r="D173" s="28" t="str">
        <f>CONCATENATE(Table719[[#This Row],[TSC]],Table71620[[#This Row],[Proficiency Level]])</f>
        <v>Problem ManagementLevel 4</v>
      </c>
      <c r="E173" s="44" t="s">
        <v>1190</v>
      </c>
      <c r="F173" s="42" t="s">
        <v>1191</v>
      </c>
      <c r="G173" s="42" t="s">
        <v>1192</v>
      </c>
    </row>
    <row r="174" spans="1:7" ht="70" customHeight="1" x14ac:dyDescent="0.35">
      <c r="A174" s="28" t="s">
        <v>15</v>
      </c>
      <c r="B174" s="88" t="s">
        <v>20</v>
      </c>
      <c r="C174" s="42" t="s">
        <v>1193</v>
      </c>
      <c r="D174" s="28" t="str">
        <f>CONCATENATE(Table719[[#This Row],[TSC]],Table71620[[#This Row],[Proficiency Level]])</f>
        <v>Problem ManagementLevel 5</v>
      </c>
      <c r="E174" s="44" t="s">
        <v>1194</v>
      </c>
      <c r="F174" s="42" t="s">
        <v>1195</v>
      </c>
      <c r="G174" s="42" t="s">
        <v>1196</v>
      </c>
    </row>
    <row r="175" spans="1:7" ht="70" customHeight="1" x14ac:dyDescent="0.35">
      <c r="A175" s="45" t="s">
        <v>24</v>
      </c>
      <c r="B175" s="88" t="s">
        <v>6</v>
      </c>
      <c r="C175" s="42" t="s">
        <v>1344</v>
      </c>
      <c r="D175" s="28" t="str">
        <f>CONCATENATE(Table719[[#This Row],[TSC]],Table71620[[#This Row],[Proficiency Level]])</f>
        <v>ProcurementLevel 2</v>
      </c>
      <c r="E175" s="42" t="s">
        <v>1345</v>
      </c>
      <c r="F175" s="42" t="s">
        <v>1346</v>
      </c>
      <c r="G175" s="42" t="s">
        <v>1347</v>
      </c>
    </row>
    <row r="176" spans="1:7" ht="70" customHeight="1" x14ac:dyDescent="0.35">
      <c r="A176" s="45" t="s">
        <v>24</v>
      </c>
      <c r="B176" s="88" t="s">
        <v>9</v>
      </c>
      <c r="C176" s="42" t="s">
        <v>1348</v>
      </c>
      <c r="D176" s="28" t="str">
        <f>CONCATENATE(Table719[[#This Row],[TSC]],Table71620[[#This Row],[Proficiency Level]])</f>
        <v>ProcurementLevel 3</v>
      </c>
      <c r="E176" s="42" t="s">
        <v>1349</v>
      </c>
      <c r="F176" s="42" t="s">
        <v>1350</v>
      </c>
      <c r="G176" s="42" t="s">
        <v>1351</v>
      </c>
    </row>
    <row r="177" spans="1:7" ht="70" customHeight="1" x14ac:dyDescent="0.35">
      <c r="A177" s="45" t="s">
        <v>24</v>
      </c>
      <c r="B177" s="88" t="s">
        <v>14</v>
      </c>
      <c r="C177" s="42" t="s">
        <v>1352</v>
      </c>
      <c r="D177" s="28" t="str">
        <f>CONCATENATE(Table719[[#This Row],[TSC]],Table71620[[#This Row],[Proficiency Level]])</f>
        <v>ProcurementLevel 4</v>
      </c>
      <c r="E177" s="42" t="s">
        <v>1353</v>
      </c>
      <c r="F177" s="42" t="s">
        <v>1354</v>
      </c>
      <c r="G177" s="42" t="s">
        <v>1355</v>
      </c>
    </row>
    <row r="178" spans="1:7" ht="70" customHeight="1" x14ac:dyDescent="0.35">
      <c r="A178" s="45" t="s">
        <v>24</v>
      </c>
      <c r="B178" s="88" t="s">
        <v>20</v>
      </c>
      <c r="C178" s="42" t="s">
        <v>1356</v>
      </c>
      <c r="D178" s="28" t="str">
        <f>CONCATENATE(Table719[[#This Row],[TSC]],Table71620[[#This Row],[Proficiency Level]])</f>
        <v>ProcurementLevel 5</v>
      </c>
      <c r="E178" s="42" t="s">
        <v>1357</v>
      </c>
      <c r="F178" s="42" t="s">
        <v>1358</v>
      </c>
      <c r="G178" s="42" t="s">
        <v>1359</v>
      </c>
    </row>
    <row r="179" spans="1:7" ht="70" customHeight="1" x14ac:dyDescent="0.35">
      <c r="A179" s="28" t="s">
        <v>77</v>
      </c>
      <c r="B179" s="88" t="s">
        <v>9</v>
      </c>
      <c r="C179" s="28" t="s">
        <v>1611</v>
      </c>
      <c r="D179" s="28" t="str">
        <f>CONCATENATE(Table719[[#This Row],[TSC]],Table71620[[#This Row],[Proficiency Level]])</f>
        <v>Product ManagementLevel 3</v>
      </c>
      <c r="E179" s="28" t="s">
        <v>1612</v>
      </c>
      <c r="F179" s="42" t="s">
        <v>1613</v>
      </c>
      <c r="G179" s="42" t="s">
        <v>1614</v>
      </c>
    </row>
    <row r="180" spans="1:7" ht="70" customHeight="1" x14ac:dyDescent="0.35">
      <c r="A180" s="26" t="s">
        <v>77</v>
      </c>
      <c r="B180" s="88" t="s">
        <v>14</v>
      </c>
      <c r="C180" s="28" t="s">
        <v>1615</v>
      </c>
      <c r="D180" s="28" t="str">
        <f>CONCATENATE(Table719[[#This Row],[TSC]],Table71620[[#This Row],[Proficiency Level]])</f>
        <v>Product ManagementLevel 4</v>
      </c>
      <c r="E180" s="28" t="s">
        <v>1616</v>
      </c>
      <c r="F180" s="42" t="s">
        <v>1617</v>
      </c>
      <c r="G180" s="42" t="s">
        <v>1618</v>
      </c>
    </row>
    <row r="181" spans="1:7" ht="70" customHeight="1" x14ac:dyDescent="0.35">
      <c r="A181" s="26" t="s">
        <v>77</v>
      </c>
      <c r="B181" s="88" t="s">
        <v>20</v>
      </c>
      <c r="C181" s="28" t="s">
        <v>1619</v>
      </c>
      <c r="D181" s="28" t="str">
        <f>CONCATENATE(Table719[[#This Row],[TSC]],Table71620[[#This Row],[Proficiency Level]])</f>
        <v>Product ManagementLevel 5</v>
      </c>
      <c r="E181" s="28" t="s">
        <v>1620</v>
      </c>
      <c r="F181" s="42" t="s">
        <v>1621</v>
      </c>
      <c r="G181" s="42" t="s">
        <v>1622</v>
      </c>
    </row>
    <row r="182" spans="1:7" ht="70" customHeight="1" x14ac:dyDescent="0.35">
      <c r="A182" s="26" t="s">
        <v>77</v>
      </c>
      <c r="B182" s="87" t="s">
        <v>70</v>
      </c>
      <c r="C182" s="28" t="s">
        <v>1623</v>
      </c>
      <c r="D182" s="28" t="str">
        <f>CONCATENATE(Table719[[#This Row],[TSC]],Table71620[[#This Row],[Proficiency Level]])</f>
        <v>Product ManagementLevel 6</v>
      </c>
      <c r="E182" s="28" t="s">
        <v>1624</v>
      </c>
      <c r="F182" s="42" t="s">
        <v>1625</v>
      </c>
      <c r="G182" s="42" t="s">
        <v>1626</v>
      </c>
    </row>
    <row r="183" spans="1:7" ht="70" customHeight="1" x14ac:dyDescent="0.35">
      <c r="A183" s="28" t="s">
        <v>22</v>
      </c>
      <c r="B183" s="88" t="s">
        <v>9</v>
      </c>
      <c r="C183" s="42" t="s">
        <v>1279</v>
      </c>
      <c r="D183" s="28" t="str">
        <f>CONCATENATE(Table719[[#This Row],[TSC]],Table71620[[#This Row],[Proficiency Level]])</f>
        <v>Programme ManagementLevel 3</v>
      </c>
      <c r="E183" s="42" t="s">
        <v>1280</v>
      </c>
      <c r="F183" s="42" t="s">
        <v>1281</v>
      </c>
      <c r="G183" s="42" t="s">
        <v>1282</v>
      </c>
    </row>
    <row r="184" spans="1:7" ht="70" customHeight="1" x14ac:dyDescent="0.35">
      <c r="A184" s="28" t="s">
        <v>22</v>
      </c>
      <c r="B184" s="88" t="s">
        <v>14</v>
      </c>
      <c r="C184" s="42" t="s">
        <v>1283</v>
      </c>
      <c r="D184" s="28" t="str">
        <f>CONCATENATE(Table719[[#This Row],[TSC]],Table71620[[#This Row],[Proficiency Level]])</f>
        <v>Programme ManagementLevel 4</v>
      </c>
      <c r="E184" s="42" t="s">
        <v>1284</v>
      </c>
      <c r="F184" s="42" t="s">
        <v>1285</v>
      </c>
      <c r="G184" s="42" t="s">
        <v>1286</v>
      </c>
    </row>
    <row r="185" spans="1:7" ht="70" customHeight="1" x14ac:dyDescent="0.35">
      <c r="A185" s="28" t="s">
        <v>22</v>
      </c>
      <c r="B185" s="88" t="s">
        <v>20</v>
      </c>
      <c r="C185" s="42" t="s">
        <v>1287</v>
      </c>
      <c r="D185" s="28" t="str">
        <f>CONCATENATE(Table719[[#This Row],[TSC]],Table71620[[#This Row],[Proficiency Level]])</f>
        <v>Programme ManagementLevel 5</v>
      </c>
      <c r="E185" s="42" t="s">
        <v>1288</v>
      </c>
      <c r="F185" s="42" t="s">
        <v>1289</v>
      </c>
      <c r="G185" s="42" t="s">
        <v>1290</v>
      </c>
    </row>
    <row r="186" spans="1:7" ht="70" customHeight="1" x14ac:dyDescent="0.35">
      <c r="A186" s="28" t="s">
        <v>22</v>
      </c>
      <c r="B186" s="87" t="s">
        <v>70</v>
      </c>
      <c r="C186" s="42" t="s">
        <v>1291</v>
      </c>
      <c r="D186" s="28" t="str">
        <f>CONCATENATE(Table719[[#This Row],[TSC]],Table71620[[#This Row],[Proficiency Level]])</f>
        <v>Programme ManagementLevel 6</v>
      </c>
      <c r="E186" s="42" t="s">
        <v>1292</v>
      </c>
      <c r="F186" s="42" t="s">
        <v>1293</v>
      </c>
      <c r="G186" s="42" t="s">
        <v>1294</v>
      </c>
    </row>
    <row r="187" spans="1:7" ht="70" customHeight="1" x14ac:dyDescent="0.35">
      <c r="A187" s="28" t="s">
        <v>11</v>
      </c>
      <c r="B187" s="88" t="s">
        <v>9</v>
      </c>
      <c r="C187" s="43" t="s">
        <v>905</v>
      </c>
      <c r="D187" s="26" t="str">
        <f>CONCATENATE(Table719[[#This Row],[TSC]],Table71620[[#This Row],[Proficiency Level]])</f>
        <v>Quality AssuranceLevel 3</v>
      </c>
      <c r="E187" s="42" t="s">
        <v>906</v>
      </c>
      <c r="F187" s="42" t="s">
        <v>907</v>
      </c>
      <c r="G187" s="42" t="s">
        <v>908</v>
      </c>
    </row>
    <row r="188" spans="1:7" ht="70" customHeight="1" x14ac:dyDescent="0.35">
      <c r="A188" s="28" t="s">
        <v>11</v>
      </c>
      <c r="B188" s="88" t="s">
        <v>14</v>
      </c>
      <c r="C188" s="43" t="s">
        <v>909</v>
      </c>
      <c r="D188" s="26" t="str">
        <f>CONCATENATE(Table719[[#This Row],[TSC]],Table71620[[#This Row],[Proficiency Level]])</f>
        <v>Quality AssuranceLevel 4</v>
      </c>
      <c r="E188" s="42" t="s">
        <v>910</v>
      </c>
      <c r="F188" s="42" t="s">
        <v>911</v>
      </c>
      <c r="G188" s="42" t="s">
        <v>912</v>
      </c>
    </row>
    <row r="189" spans="1:7" ht="70" customHeight="1" x14ac:dyDescent="0.35">
      <c r="A189" s="28" t="s">
        <v>11</v>
      </c>
      <c r="B189" s="88" t="s">
        <v>20</v>
      </c>
      <c r="C189" s="43" t="s">
        <v>913</v>
      </c>
      <c r="D189" s="26" t="str">
        <f>CONCATENATE(Table719[[#This Row],[TSC]],Table71620[[#This Row],[Proficiency Level]])</f>
        <v>Quality AssuranceLevel 5</v>
      </c>
      <c r="E189" s="42" t="s">
        <v>914</v>
      </c>
      <c r="F189" s="42" t="s">
        <v>915</v>
      </c>
      <c r="G189" s="42" t="s">
        <v>916</v>
      </c>
    </row>
    <row r="190" spans="1:7" ht="70" customHeight="1" x14ac:dyDescent="0.35">
      <c r="A190" s="28" t="s">
        <v>10</v>
      </c>
      <c r="B190" s="88" t="s">
        <v>9</v>
      </c>
      <c r="C190" s="43" t="s">
        <v>918</v>
      </c>
      <c r="D190" s="26" t="str">
        <f>CONCATENATE(Table719[[#This Row],[TSC]],Table71620[[#This Row],[Proficiency Level]])</f>
        <v>Quality EngineeringLevel 3</v>
      </c>
      <c r="E190" s="42" t="s">
        <v>919</v>
      </c>
      <c r="F190" s="42" t="s">
        <v>920</v>
      </c>
      <c r="G190" s="42" t="s">
        <v>921</v>
      </c>
    </row>
    <row r="191" spans="1:7" ht="70" customHeight="1" x14ac:dyDescent="0.35">
      <c r="A191" s="28" t="s">
        <v>10</v>
      </c>
      <c r="B191" s="88" t="s">
        <v>14</v>
      </c>
      <c r="C191" s="43" t="s">
        <v>922</v>
      </c>
      <c r="D191" s="26" t="str">
        <f>CONCATENATE(Table719[[#This Row],[TSC]],Table71620[[#This Row],[Proficiency Level]])</f>
        <v>Quality EngineeringLevel 4</v>
      </c>
      <c r="E191" s="42" t="s">
        <v>923</v>
      </c>
      <c r="F191" s="42" t="s">
        <v>924</v>
      </c>
      <c r="G191" s="42" t="s">
        <v>925</v>
      </c>
    </row>
    <row r="192" spans="1:7" ht="70" customHeight="1" x14ac:dyDescent="0.35">
      <c r="A192" s="28" t="s">
        <v>10</v>
      </c>
      <c r="B192" s="88" t="s">
        <v>20</v>
      </c>
      <c r="C192" s="43" t="s">
        <v>926</v>
      </c>
      <c r="D192" s="26" t="str">
        <f>CONCATENATE(Table719[[#This Row],[TSC]],Table71620[[#This Row],[Proficiency Level]])</f>
        <v>Quality EngineeringLevel 5</v>
      </c>
      <c r="E192" s="42" t="s">
        <v>927</v>
      </c>
      <c r="F192" s="42" t="s">
        <v>928</v>
      </c>
      <c r="G192" s="42" t="s">
        <v>929</v>
      </c>
    </row>
    <row r="193" spans="1:7" ht="70" customHeight="1" x14ac:dyDescent="0.35">
      <c r="A193" s="26" t="s">
        <v>17</v>
      </c>
      <c r="B193" s="88" t="s">
        <v>14</v>
      </c>
      <c r="C193" s="28" t="s">
        <v>1628</v>
      </c>
      <c r="D193" s="28" t="str">
        <f>CONCATENATE(Table719[[#This Row],[TSC]],Table71620[[#This Row],[Proficiency Level]])</f>
        <v>Quality StandardsLevel 4</v>
      </c>
      <c r="E193" s="28" t="s">
        <v>1629</v>
      </c>
      <c r="F193" s="42" t="s">
        <v>1630</v>
      </c>
      <c r="G193" s="42" t="s">
        <v>1631</v>
      </c>
    </row>
    <row r="194" spans="1:7" ht="70" customHeight="1" x14ac:dyDescent="0.35">
      <c r="A194" s="26" t="s">
        <v>17</v>
      </c>
      <c r="B194" s="88" t="s">
        <v>20</v>
      </c>
      <c r="C194" s="28" t="s">
        <v>1632</v>
      </c>
      <c r="D194" s="28" t="str">
        <f>CONCATENATE(Table719[[#This Row],[TSC]],Table71620[[#This Row],[Proficiency Level]])</f>
        <v>Quality StandardsLevel 5</v>
      </c>
      <c r="E194" s="28" t="s">
        <v>1633</v>
      </c>
      <c r="F194" s="42" t="s">
        <v>1634</v>
      </c>
      <c r="G194" s="42" t="s">
        <v>1635</v>
      </c>
    </row>
    <row r="195" spans="1:7" ht="70" customHeight="1" x14ac:dyDescent="0.35">
      <c r="A195" s="26" t="s">
        <v>17</v>
      </c>
      <c r="B195" s="87" t="s">
        <v>70</v>
      </c>
      <c r="C195" s="28" t="s">
        <v>1636</v>
      </c>
      <c r="D195" s="28" t="str">
        <f>CONCATENATE(Table719[[#This Row],[TSC]],Table71620[[#This Row],[Proficiency Level]])</f>
        <v>Quality StandardsLevel 6</v>
      </c>
      <c r="E195" s="28" t="s">
        <v>1637</v>
      </c>
      <c r="F195" s="42" t="s">
        <v>1634</v>
      </c>
      <c r="G195" s="42" t="s">
        <v>1638</v>
      </c>
    </row>
    <row r="196" spans="1:7" ht="70" customHeight="1" x14ac:dyDescent="0.35">
      <c r="A196" s="28"/>
      <c r="B196" s="88"/>
      <c r="C196" s="42"/>
      <c r="D196" s="28"/>
      <c r="E196" s="42"/>
      <c r="F196" s="42"/>
      <c r="G196" s="42"/>
    </row>
    <row r="197" spans="1:7" ht="70" customHeight="1" x14ac:dyDescent="0.35">
      <c r="A197" s="28"/>
      <c r="B197" s="88"/>
      <c r="C197" s="42"/>
      <c r="D197" s="28"/>
      <c r="E197" s="42"/>
      <c r="F197" s="42"/>
      <c r="G197" s="42"/>
    </row>
    <row r="198" spans="1:7" ht="70" customHeight="1" x14ac:dyDescent="0.35">
      <c r="A198" s="28"/>
      <c r="B198" s="88"/>
      <c r="C198" s="42"/>
      <c r="D198" s="28"/>
      <c r="E198" s="42"/>
      <c r="F198" s="42"/>
      <c r="G198" s="42"/>
    </row>
    <row r="199" spans="1:7" ht="70" customHeight="1" x14ac:dyDescent="0.35">
      <c r="A199" s="28"/>
      <c r="B199" s="88"/>
      <c r="C199" s="42"/>
      <c r="D199" s="28"/>
      <c r="E199" s="42"/>
      <c r="F199" s="42"/>
      <c r="G199" s="42"/>
    </row>
    <row r="200" spans="1:7" ht="70" customHeight="1" x14ac:dyDescent="0.35">
      <c r="A200" s="28"/>
      <c r="B200" s="88"/>
      <c r="C200" s="42"/>
      <c r="D200" s="28"/>
      <c r="E200" s="42"/>
      <c r="F200" s="42"/>
      <c r="G200" s="42"/>
    </row>
    <row r="201" spans="1:7" ht="70" customHeight="1" x14ac:dyDescent="0.35">
      <c r="A201" s="28"/>
      <c r="B201" s="87"/>
      <c r="C201" s="42"/>
      <c r="D201" s="28"/>
      <c r="E201" s="42"/>
      <c r="F201" s="42"/>
      <c r="G201" s="42"/>
    </row>
    <row r="202" spans="1:7" ht="70" customHeight="1" x14ac:dyDescent="0.35">
      <c r="A202" s="28" t="s">
        <v>46</v>
      </c>
      <c r="B202" s="88" t="s">
        <v>6</v>
      </c>
      <c r="C202" s="42" t="s">
        <v>1198</v>
      </c>
      <c r="D202" s="28" t="str">
        <f>CONCATENATE(Table719[[#This Row],[TSC]],Table71620[[#This Row],[Proficiency Level]])</f>
        <v>Security AdministrationLevel 2</v>
      </c>
      <c r="E202" s="44" t="s">
        <v>1199</v>
      </c>
      <c r="F202" s="42" t="s">
        <v>1200</v>
      </c>
      <c r="G202" s="42" t="s">
        <v>1201</v>
      </c>
    </row>
    <row r="203" spans="1:7" ht="70" customHeight="1" x14ac:dyDescent="0.35">
      <c r="A203" s="28" t="s">
        <v>46</v>
      </c>
      <c r="B203" s="88" t="s">
        <v>9</v>
      </c>
      <c r="C203" s="42" t="s">
        <v>1202</v>
      </c>
      <c r="D203" s="28" t="str">
        <f>CONCATENATE(Table719[[#This Row],[TSC]],Table71620[[#This Row],[Proficiency Level]])</f>
        <v>Security AdministrationLevel 3</v>
      </c>
      <c r="E203" s="44" t="s">
        <v>1203</v>
      </c>
      <c r="F203" s="42" t="s">
        <v>1204</v>
      </c>
      <c r="G203" s="42" t="s">
        <v>1205</v>
      </c>
    </row>
    <row r="204" spans="1:7" ht="70" customHeight="1" x14ac:dyDescent="0.35">
      <c r="A204" s="28" t="s">
        <v>46</v>
      </c>
      <c r="B204" s="88" t="s">
        <v>14</v>
      </c>
      <c r="C204" s="42" t="s">
        <v>1206</v>
      </c>
      <c r="D204" s="28" t="str">
        <f>CONCATENATE(Table719[[#This Row],[TSC]],Table71620[[#This Row],[Proficiency Level]])</f>
        <v>Security AdministrationLevel 4</v>
      </c>
      <c r="E204" s="42" t="s">
        <v>1207</v>
      </c>
      <c r="F204" s="42" t="s">
        <v>1208</v>
      </c>
      <c r="G204" s="42" t="s">
        <v>1209</v>
      </c>
    </row>
    <row r="205" spans="1:7" ht="70" customHeight="1" x14ac:dyDescent="0.35">
      <c r="A205" s="26" t="s">
        <v>110</v>
      </c>
      <c r="B205" s="88" t="s">
        <v>9</v>
      </c>
      <c r="C205" s="43" t="s">
        <v>705</v>
      </c>
      <c r="D205" s="26" t="str">
        <f>CONCATENATE(Table719[[#This Row],[TSC]],Table71620[[#This Row],[Proficiency Level]])</f>
        <v>Security ArchitectureLevel 3</v>
      </c>
      <c r="E205" s="28" t="s">
        <v>706</v>
      </c>
      <c r="F205" s="42" t="s">
        <v>707</v>
      </c>
      <c r="G205" s="42" t="s">
        <v>708</v>
      </c>
    </row>
    <row r="206" spans="1:7" ht="70" customHeight="1" x14ac:dyDescent="0.35">
      <c r="A206" s="26" t="s">
        <v>110</v>
      </c>
      <c r="B206" s="88" t="s">
        <v>14</v>
      </c>
      <c r="C206" s="43" t="s">
        <v>709</v>
      </c>
      <c r="D206" s="26" t="str">
        <f>CONCATENATE(Table719[[#This Row],[TSC]],Table71620[[#This Row],[Proficiency Level]])</f>
        <v>Security ArchitectureLevel 4</v>
      </c>
      <c r="E206" s="28" t="s">
        <v>710</v>
      </c>
      <c r="F206" s="42" t="s">
        <v>711</v>
      </c>
      <c r="G206" s="42" t="s">
        <v>712</v>
      </c>
    </row>
    <row r="207" spans="1:7" ht="70" customHeight="1" x14ac:dyDescent="0.35">
      <c r="A207" s="26" t="s">
        <v>110</v>
      </c>
      <c r="B207" s="88" t="s">
        <v>20</v>
      </c>
      <c r="C207" s="43" t="s">
        <v>713</v>
      </c>
      <c r="D207" s="26" t="str">
        <f>CONCATENATE(Table719[[#This Row],[TSC]],Table71620[[#This Row],[Proficiency Level]])</f>
        <v>Security ArchitectureLevel 5</v>
      </c>
      <c r="E207" s="28" t="s">
        <v>714</v>
      </c>
      <c r="F207" s="42" t="s">
        <v>715</v>
      </c>
      <c r="G207" s="42" t="s">
        <v>716</v>
      </c>
    </row>
    <row r="208" spans="1:7" ht="70" customHeight="1" x14ac:dyDescent="0.35">
      <c r="A208" s="28" t="s">
        <v>126</v>
      </c>
      <c r="B208" s="88" t="s">
        <v>6</v>
      </c>
      <c r="C208" s="43" t="s">
        <v>931</v>
      </c>
      <c r="D208" s="26" t="str">
        <f>CONCATENATE(Table719[[#This Row],[TSC]],Table71620[[#This Row],[Proficiency Level]])</f>
        <v>Security Assessment and TestingLevel 2</v>
      </c>
      <c r="E208" s="42" t="s">
        <v>932</v>
      </c>
      <c r="F208" s="42" t="s">
        <v>933</v>
      </c>
      <c r="G208" s="42" t="s">
        <v>934</v>
      </c>
    </row>
    <row r="209" spans="1:7" ht="70" customHeight="1" x14ac:dyDescent="0.35">
      <c r="A209" s="28" t="s">
        <v>126</v>
      </c>
      <c r="B209" s="88" t="s">
        <v>9</v>
      </c>
      <c r="C209" s="43" t="s">
        <v>935</v>
      </c>
      <c r="D209" s="26" t="str">
        <f>CONCATENATE(Table719[[#This Row],[TSC]],Table71620[[#This Row],[Proficiency Level]])</f>
        <v>Security Assessment and TestingLevel 3</v>
      </c>
      <c r="E209" s="42" t="s">
        <v>936</v>
      </c>
      <c r="F209" s="42" t="s">
        <v>937</v>
      </c>
      <c r="G209" s="42" t="s">
        <v>938</v>
      </c>
    </row>
    <row r="210" spans="1:7" ht="70" customHeight="1" x14ac:dyDescent="0.35">
      <c r="A210" s="28" t="s">
        <v>126</v>
      </c>
      <c r="B210" s="88" t="s">
        <v>14</v>
      </c>
      <c r="C210" s="43" t="s">
        <v>939</v>
      </c>
      <c r="D210" s="26" t="str">
        <f>CONCATENATE(Table719[[#This Row],[TSC]],Table71620[[#This Row],[Proficiency Level]])</f>
        <v>Security Assessment and TestingLevel 4</v>
      </c>
      <c r="E210" s="42" t="s">
        <v>940</v>
      </c>
      <c r="F210" s="42" t="s">
        <v>941</v>
      </c>
      <c r="G210" s="42" t="s">
        <v>942</v>
      </c>
    </row>
    <row r="211" spans="1:7" ht="70" customHeight="1" x14ac:dyDescent="0.35">
      <c r="A211" s="28" t="s">
        <v>126</v>
      </c>
      <c r="B211" s="88" t="s">
        <v>20</v>
      </c>
      <c r="C211" s="43" t="s">
        <v>943</v>
      </c>
      <c r="D211" s="26" t="str">
        <f>CONCATENATE(Table719[[#This Row],[TSC]],Table71620[[#This Row],[Proficiency Level]])</f>
        <v>Security Assessment and TestingLevel 5</v>
      </c>
      <c r="E211" s="42" t="s">
        <v>944</v>
      </c>
      <c r="F211" s="42" t="s">
        <v>945</v>
      </c>
      <c r="G211" s="42" t="s">
        <v>946</v>
      </c>
    </row>
    <row r="212" spans="1:7" ht="70" customHeight="1" x14ac:dyDescent="0.35">
      <c r="A212" s="28" t="s">
        <v>35</v>
      </c>
      <c r="B212" s="88" t="s">
        <v>9</v>
      </c>
      <c r="C212" s="42" t="s">
        <v>1211</v>
      </c>
      <c r="D212" s="28" t="str">
        <f>CONCATENATE(Table719[[#This Row],[TSC]],Table71620[[#This Row],[Proficiency Level]])</f>
        <v>Security Education and AwarenessLevel 3</v>
      </c>
      <c r="E212" s="42" t="s">
        <v>1212</v>
      </c>
      <c r="F212" s="42" t="s">
        <v>1213</v>
      </c>
      <c r="G212" s="42" t="s">
        <v>1214</v>
      </c>
    </row>
    <row r="213" spans="1:7" ht="70" customHeight="1" x14ac:dyDescent="0.35">
      <c r="A213" s="28" t="s">
        <v>35</v>
      </c>
      <c r="B213" s="88" t="s">
        <v>14</v>
      </c>
      <c r="C213" s="42" t="s">
        <v>1215</v>
      </c>
      <c r="D213" s="28" t="str">
        <f>CONCATENATE(Table719[[#This Row],[TSC]],Table71620[[#This Row],[Proficiency Level]])</f>
        <v>Security Education and AwarenessLevel 4</v>
      </c>
      <c r="E213" s="42" t="s">
        <v>1216</v>
      </c>
      <c r="F213" s="42" t="s">
        <v>1217</v>
      </c>
      <c r="G213" s="42" t="s">
        <v>1218</v>
      </c>
    </row>
    <row r="214" spans="1:7" ht="70" customHeight="1" x14ac:dyDescent="0.35">
      <c r="A214" s="28" t="s">
        <v>35</v>
      </c>
      <c r="B214" s="88" t="s">
        <v>20</v>
      </c>
      <c r="C214" s="42" t="s">
        <v>1219</v>
      </c>
      <c r="D214" s="28" t="str">
        <f>CONCATENATE(Table719[[#This Row],[TSC]],Table71620[[#This Row],[Proficiency Level]])</f>
        <v>Security Education and AwarenessLevel 5</v>
      </c>
      <c r="E214" s="42" t="s">
        <v>1220</v>
      </c>
      <c r="F214" s="42" t="s">
        <v>1221</v>
      </c>
      <c r="G214" s="42" t="s">
        <v>1222</v>
      </c>
    </row>
    <row r="215" spans="1:7" ht="70" customHeight="1" x14ac:dyDescent="0.35">
      <c r="A215" s="26" t="s">
        <v>39</v>
      </c>
      <c r="B215" s="88" t="s">
        <v>14</v>
      </c>
      <c r="C215" s="28" t="s">
        <v>1640</v>
      </c>
      <c r="D215" s="28" t="str">
        <f>CONCATENATE(Table719[[#This Row],[TSC]],Table71620[[#This Row],[Proficiency Level]])</f>
        <v>Security GovernanceLevel 4</v>
      </c>
      <c r="E215" s="28" t="s">
        <v>1641</v>
      </c>
      <c r="F215" s="42" t="s">
        <v>1642</v>
      </c>
      <c r="G215" s="42" t="s">
        <v>1643</v>
      </c>
    </row>
    <row r="216" spans="1:7" ht="70" customHeight="1" x14ac:dyDescent="0.35">
      <c r="A216" s="26" t="s">
        <v>39</v>
      </c>
      <c r="B216" s="88" t="s">
        <v>20</v>
      </c>
      <c r="C216" s="28" t="s">
        <v>1644</v>
      </c>
      <c r="D216" s="28" t="str">
        <f>CONCATENATE(Table719[[#This Row],[TSC]],Table71620[[#This Row],[Proficiency Level]])</f>
        <v>Security GovernanceLevel 5</v>
      </c>
      <c r="E216" s="28" t="s">
        <v>1645</v>
      </c>
      <c r="F216" s="42" t="s">
        <v>1646</v>
      </c>
      <c r="G216" s="42" t="s">
        <v>1647</v>
      </c>
    </row>
    <row r="217" spans="1:7" ht="70" customHeight="1" x14ac:dyDescent="0.35">
      <c r="A217" s="26" t="s">
        <v>39</v>
      </c>
      <c r="B217" s="87" t="s">
        <v>70</v>
      </c>
      <c r="C217" s="28" t="s">
        <v>1648</v>
      </c>
      <c r="D217" s="28" t="str">
        <f>CONCATENATE(Table719[[#This Row],[TSC]],Table71620[[#This Row],[Proficiency Level]])</f>
        <v>Security GovernanceLevel 6</v>
      </c>
      <c r="E217" s="28" t="s">
        <v>1649</v>
      </c>
      <c r="F217" s="42" t="s">
        <v>1650</v>
      </c>
      <c r="G217" s="42" t="s">
        <v>1651</v>
      </c>
    </row>
    <row r="218" spans="1:7" ht="70" customHeight="1" x14ac:dyDescent="0.35">
      <c r="A218" s="28" t="s">
        <v>65</v>
      </c>
      <c r="B218" s="88" t="s">
        <v>9</v>
      </c>
      <c r="C218" s="43" t="s">
        <v>948</v>
      </c>
      <c r="D218" s="26" t="str">
        <f>CONCATENATE(Table719[[#This Row],[TSC]],Table71620[[#This Row],[Proficiency Level]])</f>
        <v>Security Programme ManagementLevel 3</v>
      </c>
      <c r="E218" s="42" t="s">
        <v>949</v>
      </c>
      <c r="F218" s="42" t="s">
        <v>950</v>
      </c>
      <c r="G218" s="42" t="s">
        <v>951</v>
      </c>
    </row>
    <row r="219" spans="1:7" ht="70" customHeight="1" x14ac:dyDescent="0.35">
      <c r="A219" s="28" t="s">
        <v>65</v>
      </c>
      <c r="B219" s="88" t="s">
        <v>14</v>
      </c>
      <c r="C219" s="43" t="s">
        <v>952</v>
      </c>
      <c r="D219" s="26" t="str">
        <f>CONCATENATE(Table719[[#This Row],[TSC]],Table71620[[#This Row],[Proficiency Level]])</f>
        <v>Security Programme ManagementLevel 4</v>
      </c>
      <c r="E219" s="42" t="s">
        <v>953</v>
      </c>
      <c r="F219" s="42" t="s">
        <v>954</v>
      </c>
      <c r="G219" s="42" t="s">
        <v>955</v>
      </c>
    </row>
    <row r="220" spans="1:7" ht="70" customHeight="1" x14ac:dyDescent="0.35">
      <c r="A220" s="28" t="s">
        <v>65</v>
      </c>
      <c r="B220" s="88" t="s">
        <v>20</v>
      </c>
      <c r="C220" s="43" t="s">
        <v>956</v>
      </c>
      <c r="D220" s="26" t="str">
        <f>CONCATENATE(Table719[[#This Row],[TSC]],Table71620[[#This Row],[Proficiency Level]])</f>
        <v>Security Programme ManagementLevel 5</v>
      </c>
      <c r="E220" s="42" t="s">
        <v>957</v>
      </c>
      <c r="F220" s="42" t="s">
        <v>958</v>
      </c>
      <c r="G220" s="42" t="s">
        <v>959</v>
      </c>
    </row>
    <row r="221" spans="1:7" ht="70" customHeight="1" x14ac:dyDescent="0.35">
      <c r="A221" s="26" t="s">
        <v>122</v>
      </c>
      <c r="B221" s="88" t="s">
        <v>14</v>
      </c>
      <c r="C221" s="28" t="s">
        <v>1653</v>
      </c>
      <c r="D221" s="28" t="str">
        <f>CONCATENATE(Table719[[#This Row],[TSC]],Table71620[[#This Row],[Proficiency Level]])</f>
        <v>Security StrategyLevel 4</v>
      </c>
      <c r="E221" s="28" t="s">
        <v>1654</v>
      </c>
      <c r="F221" s="42" t="s">
        <v>1655</v>
      </c>
      <c r="G221" s="42" t="s">
        <v>1656</v>
      </c>
    </row>
    <row r="222" spans="1:7" ht="70" customHeight="1" x14ac:dyDescent="0.35">
      <c r="A222" s="26" t="s">
        <v>122</v>
      </c>
      <c r="B222" s="88" t="s">
        <v>20</v>
      </c>
      <c r="C222" s="28" t="s">
        <v>1657</v>
      </c>
      <c r="D222" s="28" t="str">
        <f>CONCATENATE(Table719[[#This Row],[TSC]],Table71620[[#This Row],[Proficiency Level]])</f>
        <v>Security StrategyLevel 5</v>
      </c>
      <c r="E222" s="28" t="s">
        <v>1658</v>
      </c>
      <c r="F222" s="42" t="s">
        <v>1659</v>
      </c>
      <c r="G222" s="42" t="s">
        <v>1660</v>
      </c>
    </row>
    <row r="223" spans="1:7" ht="70" customHeight="1" x14ac:dyDescent="0.35">
      <c r="A223" s="26" t="s">
        <v>122</v>
      </c>
      <c r="B223" s="87" t="s">
        <v>70</v>
      </c>
      <c r="C223" s="28" t="s">
        <v>1661</v>
      </c>
      <c r="D223" s="28" t="str">
        <f>CONCATENATE(Table719[[#This Row],[TSC]],Table71620[[#This Row],[Proficiency Level]])</f>
        <v>Security StrategyLevel 6</v>
      </c>
      <c r="E223" s="28" t="s">
        <v>1662</v>
      </c>
      <c r="F223" s="42" t="s">
        <v>1663</v>
      </c>
      <c r="G223" s="42" t="s">
        <v>1664</v>
      </c>
    </row>
    <row r="224" spans="1:7" ht="70" customHeight="1" x14ac:dyDescent="0.35">
      <c r="A224" s="28" t="s">
        <v>96</v>
      </c>
      <c r="B224" s="88" t="s">
        <v>6</v>
      </c>
      <c r="C224" s="43" t="s">
        <v>961</v>
      </c>
      <c r="D224" s="26" t="str">
        <f>CONCATENATE(Table719[[#This Row],[TSC]],Table71620[[#This Row],[Proficiency Level]])</f>
        <v>Software ConfigurationLevel 2</v>
      </c>
      <c r="E224" s="42" t="s">
        <v>962</v>
      </c>
      <c r="F224" s="42" t="s">
        <v>963</v>
      </c>
      <c r="G224" s="42" t="s">
        <v>964</v>
      </c>
    </row>
    <row r="225" spans="1:7" ht="70" customHeight="1" x14ac:dyDescent="0.35">
      <c r="A225" s="28" t="s">
        <v>96</v>
      </c>
      <c r="B225" s="88" t="s">
        <v>9</v>
      </c>
      <c r="C225" s="43" t="s">
        <v>965</v>
      </c>
      <c r="D225" s="26" t="str">
        <f>CONCATENATE(Table719[[#This Row],[TSC]],Table71620[[#This Row],[Proficiency Level]])</f>
        <v>Software ConfigurationLevel 3</v>
      </c>
      <c r="E225" s="42" t="s">
        <v>966</v>
      </c>
      <c r="F225" s="42" t="s">
        <v>967</v>
      </c>
      <c r="G225" s="42" t="s">
        <v>968</v>
      </c>
    </row>
    <row r="226" spans="1:7" ht="70" customHeight="1" x14ac:dyDescent="0.35">
      <c r="A226" s="28" t="s">
        <v>96</v>
      </c>
      <c r="B226" s="88" t="s">
        <v>14</v>
      </c>
      <c r="C226" s="43" t="s">
        <v>969</v>
      </c>
      <c r="D226" s="26" t="str">
        <f>CONCATENATE(Table719[[#This Row],[TSC]],Table71620[[#This Row],[Proficiency Level]])</f>
        <v>Software ConfigurationLevel 4</v>
      </c>
      <c r="E226" s="42" t="s">
        <v>970</v>
      </c>
      <c r="F226" s="42" t="s">
        <v>971</v>
      </c>
      <c r="G226" s="42" t="s">
        <v>972</v>
      </c>
    </row>
    <row r="227" spans="1:7" ht="70" customHeight="1" x14ac:dyDescent="0.35">
      <c r="A227" s="26" t="s">
        <v>87</v>
      </c>
      <c r="B227" s="88" t="s">
        <v>9</v>
      </c>
      <c r="C227" s="43" t="s">
        <v>718</v>
      </c>
      <c r="D227" s="26" t="str">
        <f>CONCATENATE(Table719[[#This Row],[TSC]],Table71620[[#This Row],[Proficiency Level]])</f>
        <v>Software DesignLevel 3</v>
      </c>
      <c r="E227" s="28" t="s">
        <v>719</v>
      </c>
      <c r="F227" s="42" t="s">
        <v>720</v>
      </c>
      <c r="G227" s="42" t="s">
        <v>721</v>
      </c>
    </row>
    <row r="228" spans="1:7" ht="70" customHeight="1" x14ac:dyDescent="0.35">
      <c r="A228" s="26" t="s">
        <v>87</v>
      </c>
      <c r="B228" s="88" t="s">
        <v>14</v>
      </c>
      <c r="C228" s="43" t="s">
        <v>722</v>
      </c>
      <c r="D228" s="26" t="str">
        <f>CONCATENATE(Table719[[#This Row],[TSC]],Table71620[[#This Row],[Proficiency Level]])</f>
        <v>Software DesignLevel 4</v>
      </c>
      <c r="E228" s="28" t="s">
        <v>723</v>
      </c>
      <c r="F228" s="42" t="s">
        <v>724</v>
      </c>
      <c r="G228" s="42" t="s">
        <v>725</v>
      </c>
    </row>
    <row r="229" spans="1:7" ht="70" customHeight="1" x14ac:dyDescent="0.35">
      <c r="A229" s="26" t="s">
        <v>87</v>
      </c>
      <c r="B229" s="88" t="s">
        <v>20</v>
      </c>
      <c r="C229" s="43" t="s">
        <v>726</v>
      </c>
      <c r="D229" s="26" t="str">
        <f>CONCATENATE(Table719[[#This Row],[TSC]],Table71620[[#This Row],[Proficiency Level]])</f>
        <v>Software DesignLevel 5</v>
      </c>
      <c r="E229" s="28" t="s">
        <v>727</v>
      </c>
      <c r="F229" s="42" t="s">
        <v>728</v>
      </c>
      <c r="G229" s="42" t="s">
        <v>729</v>
      </c>
    </row>
    <row r="230" spans="1:7" ht="70" customHeight="1" x14ac:dyDescent="0.35">
      <c r="A230" s="26" t="s">
        <v>87</v>
      </c>
      <c r="B230" s="87" t="s">
        <v>70</v>
      </c>
      <c r="C230" s="43" t="s">
        <v>730</v>
      </c>
      <c r="D230" s="26" t="str">
        <f>CONCATENATE(Table719[[#This Row],[TSC]],Table71620[[#This Row],[Proficiency Level]])</f>
        <v>Software DesignLevel 6</v>
      </c>
      <c r="E230" s="28" t="s">
        <v>731</v>
      </c>
      <c r="F230" s="42" t="s">
        <v>732</v>
      </c>
      <c r="G230" s="42" t="s">
        <v>733</v>
      </c>
    </row>
    <row r="231" spans="1:7" ht="70" customHeight="1" x14ac:dyDescent="0.35">
      <c r="A231" s="28" t="s">
        <v>44</v>
      </c>
      <c r="B231" s="88" t="s">
        <v>6</v>
      </c>
      <c r="C231" s="43" t="s">
        <v>974</v>
      </c>
      <c r="D231" s="26" t="str">
        <f>CONCATENATE(Table719[[#This Row],[TSC]],Table71620[[#This Row],[Proficiency Level]])</f>
        <v>Software TestingLevel 2</v>
      </c>
      <c r="E231" s="42" t="s">
        <v>975</v>
      </c>
      <c r="F231" s="42" t="s">
        <v>976</v>
      </c>
      <c r="G231" s="42" t="s">
        <v>977</v>
      </c>
    </row>
    <row r="232" spans="1:7" ht="70" customHeight="1" x14ac:dyDescent="0.35">
      <c r="A232" s="28" t="s">
        <v>44</v>
      </c>
      <c r="B232" s="88" t="s">
        <v>9</v>
      </c>
      <c r="C232" s="43" t="s">
        <v>978</v>
      </c>
      <c r="D232" s="26" t="str">
        <f>CONCATENATE(Table719[[#This Row],[TSC]],Table71620[[#This Row],[Proficiency Level]])</f>
        <v>Software TestingLevel 3</v>
      </c>
      <c r="E232" s="42" t="s">
        <v>979</v>
      </c>
      <c r="F232" s="42" t="s">
        <v>980</v>
      </c>
      <c r="G232" s="42" t="s">
        <v>981</v>
      </c>
    </row>
    <row r="233" spans="1:7" ht="70" customHeight="1" x14ac:dyDescent="0.35">
      <c r="A233" s="28" t="s">
        <v>44</v>
      </c>
      <c r="B233" s="88" t="s">
        <v>14</v>
      </c>
      <c r="C233" s="43" t="s">
        <v>982</v>
      </c>
      <c r="D233" s="26" t="str">
        <f>CONCATENATE(Table719[[#This Row],[TSC]],Table71620[[#This Row],[Proficiency Level]])</f>
        <v>Software TestingLevel 4</v>
      </c>
      <c r="E233" s="42" t="s">
        <v>983</v>
      </c>
      <c r="F233" s="42" t="s">
        <v>984</v>
      </c>
      <c r="G233" s="42" t="s">
        <v>985</v>
      </c>
    </row>
    <row r="234" spans="1:7" ht="70" customHeight="1" x14ac:dyDescent="0.35">
      <c r="A234" s="26" t="s">
        <v>86</v>
      </c>
      <c r="B234" s="88" t="s">
        <v>14</v>
      </c>
      <c r="C234" s="43" t="s">
        <v>735</v>
      </c>
      <c r="D234" s="26" t="str">
        <f>CONCATENATE(Table719[[#This Row],[TSC]],Table71620[[#This Row],[Proficiency Level]])</f>
        <v>Solution ArchitectureLevel 4</v>
      </c>
      <c r="E234" s="28" t="s">
        <v>736</v>
      </c>
      <c r="F234" s="42" t="s">
        <v>737</v>
      </c>
      <c r="G234" s="42" t="s">
        <v>738</v>
      </c>
    </row>
    <row r="235" spans="1:7" ht="70" customHeight="1" x14ac:dyDescent="0.35">
      <c r="A235" s="26" t="s">
        <v>86</v>
      </c>
      <c r="B235" s="88" t="s">
        <v>20</v>
      </c>
      <c r="C235" s="43" t="s">
        <v>739</v>
      </c>
      <c r="D235" s="26" t="str">
        <f>CONCATENATE(Table719[[#This Row],[TSC]],Table71620[[#This Row],[Proficiency Level]])</f>
        <v>Solution ArchitectureLevel 5</v>
      </c>
      <c r="E235" s="28" t="s">
        <v>740</v>
      </c>
      <c r="F235" s="42" t="s">
        <v>741</v>
      </c>
      <c r="G235" s="42" t="s">
        <v>742</v>
      </c>
    </row>
    <row r="236" spans="1:7" ht="70" customHeight="1" x14ac:dyDescent="0.35">
      <c r="A236" s="26" t="s">
        <v>86</v>
      </c>
      <c r="B236" s="87" t="s">
        <v>70</v>
      </c>
      <c r="C236" s="43" t="s">
        <v>743</v>
      </c>
      <c r="D236" s="26" t="str">
        <f>CONCATENATE(Table719[[#This Row],[TSC]],Table71620[[#This Row],[Proficiency Level]])</f>
        <v>Solution ArchitectureLevel 6</v>
      </c>
      <c r="E236" s="28" t="s">
        <v>744</v>
      </c>
      <c r="F236" s="42" t="s">
        <v>745</v>
      </c>
      <c r="G236" s="42" t="s">
        <v>746</v>
      </c>
    </row>
    <row r="237" spans="1:7" ht="70" customHeight="1" x14ac:dyDescent="0.35">
      <c r="A237" s="45" t="s">
        <v>13</v>
      </c>
      <c r="B237" s="88" t="s">
        <v>6</v>
      </c>
      <c r="C237" s="42" t="s">
        <v>1361</v>
      </c>
      <c r="D237" s="28" t="str">
        <f>CONCATENATE(Table719[[#This Row],[TSC]],Table71620[[#This Row],[Proficiency Level]])</f>
        <v>Stakeholder ManagementLevel 2</v>
      </c>
      <c r="E237" s="42" t="s">
        <v>1362</v>
      </c>
      <c r="F237" s="42" t="s">
        <v>1363</v>
      </c>
      <c r="G237" s="42" t="s">
        <v>1364</v>
      </c>
    </row>
    <row r="238" spans="1:7" ht="70" customHeight="1" x14ac:dyDescent="0.35">
      <c r="A238" s="45" t="s">
        <v>13</v>
      </c>
      <c r="B238" s="88" t="s">
        <v>9</v>
      </c>
      <c r="C238" s="42" t="s">
        <v>1365</v>
      </c>
      <c r="D238" s="28" t="str">
        <f>CONCATENATE(Table719[[#This Row],[TSC]],Table71620[[#This Row],[Proficiency Level]])</f>
        <v>Stakeholder ManagementLevel 3</v>
      </c>
      <c r="E238" s="42" t="s">
        <v>1366</v>
      </c>
      <c r="F238" s="42" t="s">
        <v>1367</v>
      </c>
      <c r="G238" s="42" t="s">
        <v>1368</v>
      </c>
    </row>
    <row r="239" spans="1:7" ht="70" customHeight="1" x14ac:dyDescent="0.35">
      <c r="A239" s="45" t="s">
        <v>13</v>
      </c>
      <c r="B239" s="88" t="s">
        <v>14</v>
      </c>
      <c r="C239" s="42" t="s">
        <v>1369</v>
      </c>
      <c r="D239" s="28" t="str">
        <f>CONCATENATE(Table719[[#This Row],[TSC]],Table71620[[#This Row],[Proficiency Level]])</f>
        <v>Stakeholder ManagementLevel 4</v>
      </c>
      <c r="E239" s="42" t="s">
        <v>1370</v>
      </c>
      <c r="F239" s="42" t="s">
        <v>1371</v>
      </c>
      <c r="G239" s="42" t="s">
        <v>1372</v>
      </c>
    </row>
    <row r="240" spans="1:7" ht="70" customHeight="1" x14ac:dyDescent="0.35">
      <c r="A240" s="45" t="s">
        <v>13</v>
      </c>
      <c r="B240" s="88" t="s">
        <v>20</v>
      </c>
      <c r="C240" s="42" t="s">
        <v>1373</v>
      </c>
      <c r="D240" s="28" t="str">
        <f>CONCATENATE(Table719[[#This Row],[TSC]],Table71620[[#This Row],[Proficiency Level]])</f>
        <v>Stakeholder ManagementLevel 5</v>
      </c>
      <c r="E240" s="42" t="s">
        <v>1374</v>
      </c>
      <c r="F240" s="42" t="s">
        <v>1375</v>
      </c>
      <c r="G240" s="42" t="s">
        <v>1376</v>
      </c>
    </row>
    <row r="241" spans="1:7" ht="70" customHeight="1" x14ac:dyDescent="0.35">
      <c r="A241" s="45" t="s">
        <v>13</v>
      </c>
      <c r="B241" s="87" t="s">
        <v>70</v>
      </c>
      <c r="C241" s="42" t="s">
        <v>1377</v>
      </c>
      <c r="D241" s="28" t="str">
        <f>CONCATENATE(Table719[[#This Row],[TSC]],Table71620[[#This Row],[Proficiency Level]])</f>
        <v>Stakeholder ManagementLevel 6</v>
      </c>
      <c r="E241" s="42" t="s">
        <v>1378</v>
      </c>
      <c r="F241" s="42" t="s">
        <v>1379</v>
      </c>
      <c r="G241" s="42" t="s">
        <v>1380</v>
      </c>
    </row>
    <row r="242" spans="1:7" ht="70" customHeight="1" x14ac:dyDescent="0.35">
      <c r="A242" s="28" t="s">
        <v>31</v>
      </c>
      <c r="B242" s="88" t="s">
        <v>14</v>
      </c>
      <c r="C242" s="28" t="s">
        <v>1666</v>
      </c>
      <c r="D242" s="28" t="str">
        <f>CONCATENATE(Table719[[#This Row],[TSC]],Table71620[[#This Row],[Proficiency Level]])</f>
        <v>Sustainability ManagementLevel 4</v>
      </c>
      <c r="E242" s="28" t="s">
        <v>1667</v>
      </c>
      <c r="F242" s="42" t="s">
        <v>1668</v>
      </c>
      <c r="G242" s="42" t="s">
        <v>1669</v>
      </c>
    </row>
    <row r="243" spans="1:7" ht="70" customHeight="1" x14ac:dyDescent="0.35">
      <c r="A243" s="28" t="s">
        <v>31</v>
      </c>
      <c r="B243" s="88" t="s">
        <v>20</v>
      </c>
      <c r="C243" s="28" t="s">
        <v>1670</v>
      </c>
      <c r="D243" s="28" t="str">
        <f>CONCATENATE(Table719[[#This Row],[TSC]],Table71620[[#This Row],[Proficiency Level]])</f>
        <v>Sustainability ManagementLevel 5</v>
      </c>
      <c r="E243" s="28" t="s">
        <v>1671</v>
      </c>
      <c r="F243" s="42" t="s">
        <v>1672</v>
      </c>
      <c r="G243" s="42" t="s">
        <v>1673</v>
      </c>
    </row>
    <row r="244" spans="1:7" ht="70" customHeight="1" x14ac:dyDescent="0.35">
      <c r="A244" s="28" t="s">
        <v>31</v>
      </c>
      <c r="B244" s="87" t="s">
        <v>70</v>
      </c>
      <c r="C244" s="28" t="s">
        <v>1674</v>
      </c>
      <c r="D244" s="28" t="str">
        <f>CONCATENATE(Table719[[#This Row],[TSC]],Table71620[[#This Row],[Proficiency Level]])</f>
        <v>Sustainability ManagementLevel 6</v>
      </c>
      <c r="E244" s="28" t="s">
        <v>1675</v>
      </c>
      <c r="F244" s="42" t="s">
        <v>1676</v>
      </c>
      <c r="G244" s="42" t="s">
        <v>1677</v>
      </c>
    </row>
    <row r="245" spans="1:7" ht="70" customHeight="1" x14ac:dyDescent="0.35">
      <c r="A245" s="28" t="s">
        <v>52</v>
      </c>
      <c r="B245" s="88" t="s">
        <v>9</v>
      </c>
      <c r="C245" s="43" t="s">
        <v>987</v>
      </c>
      <c r="D245" s="26" t="str">
        <f>CONCATENATE(Table719[[#This Row],[TSC]],Table71620[[#This Row],[Proficiency Level]])</f>
        <v>System IntegrationLevel 3</v>
      </c>
      <c r="E245" s="42" t="s">
        <v>988</v>
      </c>
      <c r="F245" s="42" t="s">
        <v>989</v>
      </c>
      <c r="G245" s="42" t="s">
        <v>990</v>
      </c>
    </row>
    <row r="246" spans="1:7" ht="70" customHeight="1" x14ac:dyDescent="0.35">
      <c r="A246" s="28" t="s">
        <v>52</v>
      </c>
      <c r="B246" s="88" t="s">
        <v>14</v>
      </c>
      <c r="C246" s="43" t="s">
        <v>991</v>
      </c>
      <c r="D246" s="26" t="str">
        <f>CONCATENATE(Table719[[#This Row],[TSC]],Table71620[[#This Row],[Proficiency Level]])</f>
        <v>System IntegrationLevel 4</v>
      </c>
      <c r="E246" s="42" t="s">
        <v>992</v>
      </c>
      <c r="F246" s="42" t="s">
        <v>993</v>
      </c>
      <c r="G246" s="42" t="s">
        <v>994</v>
      </c>
    </row>
    <row r="247" spans="1:7" ht="70" customHeight="1" x14ac:dyDescent="0.35">
      <c r="A247" s="28" t="s">
        <v>52</v>
      </c>
      <c r="B247" s="88" t="s">
        <v>20</v>
      </c>
      <c r="C247" s="43" t="s">
        <v>995</v>
      </c>
      <c r="D247" s="26" t="str">
        <f>CONCATENATE(Table719[[#This Row],[TSC]],Table71620[[#This Row],[Proficiency Level]])</f>
        <v>System IntegrationLevel 5</v>
      </c>
      <c r="E247" s="42" t="s">
        <v>996</v>
      </c>
      <c r="F247" s="42" t="s">
        <v>997</v>
      </c>
      <c r="G247" s="42" t="s">
        <v>998</v>
      </c>
    </row>
    <row r="248" spans="1:7" ht="70" customHeight="1" x14ac:dyDescent="0.35">
      <c r="A248" s="28" t="s">
        <v>52</v>
      </c>
      <c r="B248" s="87" t="s">
        <v>70</v>
      </c>
      <c r="C248" s="43" t="s">
        <v>999</v>
      </c>
      <c r="D248" s="26" t="str">
        <f>CONCATENATE(Table719[[#This Row],[TSC]],Table71620[[#This Row],[Proficiency Level]])</f>
        <v>System IntegrationLevel 6</v>
      </c>
      <c r="E248" s="42" t="s">
        <v>1000</v>
      </c>
      <c r="F248" s="42" t="s">
        <v>1001</v>
      </c>
      <c r="G248" s="42" t="s">
        <v>1002</v>
      </c>
    </row>
    <row r="249" spans="1:7" ht="70" customHeight="1" x14ac:dyDescent="0.35">
      <c r="A249" s="28" t="s">
        <v>141</v>
      </c>
      <c r="B249" s="88" t="s">
        <v>6</v>
      </c>
      <c r="C249" s="42" t="s">
        <v>1296</v>
      </c>
      <c r="D249" s="28" t="str">
        <f>CONCATENATE(Table719[[#This Row],[TSC]],Table71620[[#This Row],[Proficiency Level]])</f>
        <v>Technical Sales SupportLevel 2</v>
      </c>
      <c r="E249" s="42" t="s">
        <v>1297</v>
      </c>
      <c r="F249" s="42" t="s">
        <v>1298</v>
      </c>
      <c r="G249" s="42" t="s">
        <v>1299</v>
      </c>
    </row>
    <row r="250" spans="1:7" ht="70" customHeight="1" x14ac:dyDescent="0.35">
      <c r="A250" s="28" t="s">
        <v>141</v>
      </c>
      <c r="B250" s="88" t="s">
        <v>9</v>
      </c>
      <c r="C250" s="42" t="s">
        <v>1300</v>
      </c>
      <c r="D250" s="28" t="str">
        <f>CONCATENATE(Table719[[#This Row],[TSC]],Table71620[[#This Row],[Proficiency Level]])</f>
        <v>Technical Sales SupportLevel 3</v>
      </c>
      <c r="E250" s="42" t="s">
        <v>1301</v>
      </c>
      <c r="F250" s="42" t="s">
        <v>1302</v>
      </c>
      <c r="G250" s="42" t="s">
        <v>1303</v>
      </c>
    </row>
    <row r="251" spans="1:7" ht="70" customHeight="1" x14ac:dyDescent="0.35">
      <c r="A251" s="28" t="s">
        <v>141</v>
      </c>
      <c r="B251" s="88" t="s">
        <v>14</v>
      </c>
      <c r="C251" s="42" t="s">
        <v>1304</v>
      </c>
      <c r="D251" s="28" t="str">
        <f>CONCATENATE(Table719[[#This Row],[TSC]],Table71620[[#This Row],[Proficiency Level]])</f>
        <v>Technical Sales SupportLevel 4</v>
      </c>
      <c r="E251" s="42" t="s">
        <v>1305</v>
      </c>
      <c r="F251" s="42" t="s">
        <v>1306</v>
      </c>
      <c r="G251" s="42" t="s">
        <v>1307</v>
      </c>
    </row>
    <row r="252" spans="1:7" ht="70" customHeight="1" x14ac:dyDescent="0.35">
      <c r="A252" s="28" t="s">
        <v>141</v>
      </c>
      <c r="B252" s="88" t="s">
        <v>20</v>
      </c>
      <c r="C252" s="42" t="s">
        <v>1308</v>
      </c>
      <c r="D252" s="28" t="str">
        <f>CONCATENATE(Table719[[#This Row],[TSC]],Table71620[[#This Row],[Proficiency Level]])</f>
        <v>Technical Sales SupportLevel 5</v>
      </c>
      <c r="E252" s="42" t="s">
        <v>1309</v>
      </c>
      <c r="F252" s="42" t="s">
        <v>1310</v>
      </c>
      <c r="G252" s="42" t="s">
        <v>1311</v>
      </c>
    </row>
    <row r="253" spans="1:7" ht="70" customHeight="1" x14ac:dyDescent="0.35">
      <c r="A253" s="28" t="s">
        <v>7</v>
      </c>
      <c r="B253" s="88" t="s">
        <v>6</v>
      </c>
      <c r="C253" s="43" t="s">
        <v>1004</v>
      </c>
      <c r="D253" s="26" t="str">
        <f>CONCATENATE(Table719[[#This Row],[TSC]],Table71620[[#This Row],[Proficiency Level]])</f>
        <v>Test PlanningLevel 2</v>
      </c>
      <c r="E253" s="42" t="s">
        <v>1005</v>
      </c>
      <c r="F253" s="42" t="s">
        <v>1006</v>
      </c>
      <c r="G253" s="42" t="s">
        <v>1007</v>
      </c>
    </row>
    <row r="254" spans="1:7" ht="70" customHeight="1" x14ac:dyDescent="0.35">
      <c r="A254" s="28" t="s">
        <v>7</v>
      </c>
      <c r="B254" s="88" t="s">
        <v>9</v>
      </c>
      <c r="C254" s="43" t="s">
        <v>1008</v>
      </c>
      <c r="D254" s="26" t="str">
        <f>CONCATENATE(Table719[[#This Row],[TSC]],Table71620[[#This Row],[Proficiency Level]])</f>
        <v>Test PlanningLevel 3</v>
      </c>
      <c r="E254" s="42" t="s">
        <v>1009</v>
      </c>
      <c r="F254" s="42" t="s">
        <v>1010</v>
      </c>
      <c r="G254" s="42" t="s">
        <v>1011</v>
      </c>
    </row>
    <row r="255" spans="1:7" ht="70" customHeight="1" x14ac:dyDescent="0.35">
      <c r="A255" s="28" t="s">
        <v>7</v>
      </c>
      <c r="B255" s="88" t="s">
        <v>14</v>
      </c>
      <c r="C255" s="43" t="s">
        <v>1012</v>
      </c>
      <c r="D255" s="26" t="str">
        <f>CONCATENATE(Table719[[#This Row],[TSC]],Table71620[[#This Row],[Proficiency Level]])</f>
        <v>Test PlanningLevel 4</v>
      </c>
      <c r="E255" s="42" t="s">
        <v>1013</v>
      </c>
      <c r="F255" s="42" t="s">
        <v>1014</v>
      </c>
      <c r="G255" s="42" t="s">
        <v>1015</v>
      </c>
    </row>
    <row r="256" spans="1:7" ht="70" customHeight="1" x14ac:dyDescent="0.35">
      <c r="A256" s="28" t="s">
        <v>7</v>
      </c>
      <c r="B256" s="88" t="s">
        <v>20</v>
      </c>
      <c r="C256" s="43" t="s">
        <v>1016</v>
      </c>
      <c r="D256" s="26" t="str">
        <f>CONCATENATE(Table719[[#This Row],[TSC]],Table71620[[#This Row],[Proficiency Level]])</f>
        <v>Test PlanningLevel 5</v>
      </c>
      <c r="E256" s="42" t="s">
        <v>1017</v>
      </c>
      <c r="F256" s="42" t="s">
        <v>1018</v>
      </c>
      <c r="G256" s="42" t="s">
        <v>1019</v>
      </c>
    </row>
    <row r="257" spans="1:7" ht="70" customHeight="1" x14ac:dyDescent="0.35">
      <c r="A257" s="28" t="s">
        <v>125</v>
      </c>
      <c r="B257" s="88" t="s">
        <v>9</v>
      </c>
      <c r="C257" s="42" t="s">
        <v>1224</v>
      </c>
      <c r="D257" s="28" t="str">
        <f>CONCATENATE(Table719[[#This Row],[TSC]],Table71620[[#This Row],[Proficiency Level]])</f>
        <v>Threat Analysis and DefenceLevel 3</v>
      </c>
      <c r="E257" s="42" t="s">
        <v>1225</v>
      </c>
      <c r="F257" s="42" t="s">
        <v>1226</v>
      </c>
      <c r="G257" s="42" t="s">
        <v>1227</v>
      </c>
    </row>
    <row r="258" spans="1:7" ht="70" customHeight="1" x14ac:dyDescent="0.35">
      <c r="A258" s="28" t="s">
        <v>125</v>
      </c>
      <c r="B258" s="88" t="s">
        <v>14</v>
      </c>
      <c r="C258" s="42" t="s">
        <v>1228</v>
      </c>
      <c r="D258" s="28" t="str">
        <f>CONCATENATE(Table719[[#This Row],[TSC]],Table71620[[#This Row],[Proficiency Level]])</f>
        <v>Threat Analysis and DefenceLevel 4</v>
      </c>
      <c r="E258" s="42" t="s">
        <v>1229</v>
      </c>
      <c r="F258" s="42" t="s">
        <v>2293</v>
      </c>
      <c r="G258" s="42" t="s">
        <v>1230</v>
      </c>
    </row>
    <row r="259" spans="1:7" ht="70" customHeight="1" x14ac:dyDescent="0.35">
      <c r="A259" s="28" t="s">
        <v>125</v>
      </c>
      <c r="B259" s="88" t="s">
        <v>20</v>
      </c>
      <c r="C259" s="42" t="s">
        <v>1231</v>
      </c>
      <c r="D259" s="28" t="str">
        <f>CONCATENATE(Table719[[#This Row],[TSC]],Table71620[[#This Row],[Proficiency Level]])</f>
        <v>Threat Analysis and DefenceLevel 5</v>
      </c>
      <c r="E259" s="42" t="s">
        <v>1232</v>
      </c>
      <c r="F259" s="42" t="s">
        <v>1233</v>
      </c>
      <c r="G259" s="42" t="s">
        <v>1234</v>
      </c>
    </row>
    <row r="260" spans="1:7" ht="70" customHeight="1" x14ac:dyDescent="0.35">
      <c r="A260" s="28" t="s">
        <v>125</v>
      </c>
      <c r="B260" s="87" t="s">
        <v>70</v>
      </c>
      <c r="C260" s="42" t="s">
        <v>1235</v>
      </c>
      <c r="D260" s="28" t="str">
        <f>CONCATENATE(Table719[[#This Row],[TSC]],Table71620[[#This Row],[Proficiency Level]])</f>
        <v>Threat Analysis and DefenceLevel 6</v>
      </c>
      <c r="E260" s="42" t="s">
        <v>1236</v>
      </c>
      <c r="F260" s="42" t="s">
        <v>1237</v>
      </c>
      <c r="G260" s="42" t="s">
        <v>1238</v>
      </c>
    </row>
    <row r="261" spans="1:7" ht="70" customHeight="1" x14ac:dyDescent="0.35">
      <c r="A261" s="28" t="s">
        <v>124</v>
      </c>
      <c r="B261" s="88" t="s">
        <v>6</v>
      </c>
      <c r="C261" s="42" t="s">
        <v>1240</v>
      </c>
      <c r="D261" s="28" t="str">
        <f>CONCATENATE(Table719[[#This Row],[TSC]],Table71620[[#This Row],[Proficiency Level]])</f>
        <v>Threat Intelligence and DetectionLevel 2</v>
      </c>
      <c r="E261" s="42" t="s">
        <v>1241</v>
      </c>
      <c r="F261" s="42" t="s">
        <v>1242</v>
      </c>
      <c r="G261" s="42" t="s">
        <v>1243</v>
      </c>
    </row>
    <row r="262" spans="1:7" ht="70" customHeight="1" x14ac:dyDescent="0.35">
      <c r="A262" s="28" t="s">
        <v>124</v>
      </c>
      <c r="B262" s="88" t="s">
        <v>9</v>
      </c>
      <c r="C262" s="42" t="s">
        <v>1244</v>
      </c>
      <c r="D262" s="28" t="str">
        <f>CONCATENATE(Table719[[#This Row],[TSC]],Table71620[[#This Row],[Proficiency Level]])</f>
        <v>Threat Intelligence and DetectionLevel 3</v>
      </c>
      <c r="E262" s="42" t="s">
        <v>1245</v>
      </c>
      <c r="F262" s="42" t="s">
        <v>1246</v>
      </c>
      <c r="G262" s="42" t="s">
        <v>1247</v>
      </c>
    </row>
    <row r="263" spans="1:7" ht="70" customHeight="1" x14ac:dyDescent="0.35">
      <c r="A263" s="28" t="s">
        <v>124</v>
      </c>
      <c r="B263" s="88" t="s">
        <v>14</v>
      </c>
      <c r="C263" s="42" t="s">
        <v>1248</v>
      </c>
      <c r="D263" s="28" t="str">
        <f>CONCATENATE(Table719[[#This Row],[TSC]],Table71620[[#This Row],[Proficiency Level]])</f>
        <v>Threat Intelligence and DetectionLevel 4</v>
      </c>
      <c r="E263" s="42" t="s">
        <v>1249</v>
      </c>
      <c r="F263" s="42" t="s">
        <v>1250</v>
      </c>
      <c r="G263" s="42" t="s">
        <v>1251</v>
      </c>
    </row>
    <row r="264" spans="1:7" ht="70" customHeight="1" x14ac:dyDescent="0.35">
      <c r="A264" s="28" t="s">
        <v>124</v>
      </c>
      <c r="B264" s="88" t="s">
        <v>20</v>
      </c>
      <c r="C264" s="42" t="s">
        <v>1252</v>
      </c>
      <c r="D264" s="28" t="str">
        <f>CONCATENATE(Table719[[#This Row],[TSC]],Table71620[[#This Row],[Proficiency Level]])</f>
        <v>Threat Intelligence and DetectionLevel 5</v>
      </c>
      <c r="E264" s="42" t="s">
        <v>1253</v>
      </c>
      <c r="F264" s="42" t="s">
        <v>1254</v>
      </c>
      <c r="G264" s="42" t="s">
        <v>1255</v>
      </c>
    </row>
    <row r="265" spans="1:7" ht="70" customHeight="1" x14ac:dyDescent="0.35">
      <c r="A265" s="28" t="s">
        <v>124</v>
      </c>
      <c r="B265" s="87" t="s">
        <v>70</v>
      </c>
      <c r="C265" s="42" t="s">
        <v>1256</v>
      </c>
      <c r="D265" s="28" t="str">
        <f>CONCATENATE(Table719[[#This Row],[TSC]],Table71620[[#This Row],[Proficiency Level]])</f>
        <v>Threat Intelligence and DetectionLevel 6</v>
      </c>
      <c r="E265" s="42" t="s">
        <v>1257</v>
      </c>
      <c r="F265" s="42" t="s">
        <v>1258</v>
      </c>
      <c r="G265" s="42" t="s">
        <v>1259</v>
      </c>
    </row>
    <row r="266" spans="1:7" ht="70" customHeight="1" x14ac:dyDescent="0.35">
      <c r="A266" s="26" t="s">
        <v>83</v>
      </c>
      <c r="B266" s="88" t="s">
        <v>6</v>
      </c>
      <c r="C266" s="43" t="s">
        <v>748</v>
      </c>
      <c r="D266" s="26" t="str">
        <f>CONCATENATE(Table719[[#This Row],[TSC]],Table71620[[#This Row],[Proficiency Level]])</f>
        <v>User Experience DesignLevel 2</v>
      </c>
      <c r="E266" s="28" t="s">
        <v>749</v>
      </c>
      <c r="F266" s="42" t="s">
        <v>750</v>
      </c>
      <c r="G266" s="42" t="s">
        <v>751</v>
      </c>
    </row>
    <row r="267" spans="1:7" ht="70" customHeight="1" x14ac:dyDescent="0.35">
      <c r="A267" s="26" t="s">
        <v>83</v>
      </c>
      <c r="B267" s="88" t="s">
        <v>9</v>
      </c>
      <c r="C267" s="43" t="s">
        <v>752</v>
      </c>
      <c r="D267" s="26" t="str">
        <f>CONCATENATE(Table719[[#This Row],[TSC]],Table71620[[#This Row],[Proficiency Level]])</f>
        <v>User Experience DesignLevel 3</v>
      </c>
      <c r="E267" s="28" t="s">
        <v>753</v>
      </c>
      <c r="F267" s="42" t="s">
        <v>754</v>
      </c>
      <c r="G267" s="42" t="s">
        <v>755</v>
      </c>
    </row>
    <row r="268" spans="1:7" ht="70" customHeight="1" x14ac:dyDescent="0.35">
      <c r="A268" s="26" t="s">
        <v>83</v>
      </c>
      <c r="B268" s="88" t="s">
        <v>14</v>
      </c>
      <c r="C268" s="43" t="s">
        <v>756</v>
      </c>
      <c r="D268" s="26" t="str">
        <f>CONCATENATE(Table719[[#This Row],[TSC]],Table71620[[#This Row],[Proficiency Level]])</f>
        <v>User Experience DesignLevel 4</v>
      </c>
      <c r="E268" s="28" t="s">
        <v>757</v>
      </c>
      <c r="F268" s="42" t="s">
        <v>758</v>
      </c>
      <c r="G268" s="42" t="s">
        <v>759</v>
      </c>
    </row>
    <row r="269" spans="1:7" ht="70" customHeight="1" x14ac:dyDescent="0.35">
      <c r="A269" s="26" t="s">
        <v>83</v>
      </c>
      <c r="B269" s="88" t="s">
        <v>20</v>
      </c>
      <c r="C269" s="43" t="s">
        <v>760</v>
      </c>
      <c r="D269" s="26" t="str">
        <f>CONCATENATE(Table719[[#This Row],[TSC]],Table71620[[#This Row],[Proficiency Level]])</f>
        <v>User Experience DesignLevel 5</v>
      </c>
      <c r="E269" s="28" t="s">
        <v>761</v>
      </c>
      <c r="F269" s="42" t="s">
        <v>762</v>
      </c>
      <c r="G269" s="42" t="s">
        <v>763</v>
      </c>
    </row>
    <row r="270" spans="1:7" ht="70" customHeight="1" x14ac:dyDescent="0.35">
      <c r="A270" s="26" t="s">
        <v>81</v>
      </c>
      <c r="B270" s="88" t="s">
        <v>9</v>
      </c>
      <c r="C270" s="43" t="s">
        <v>765</v>
      </c>
      <c r="D270" s="26" t="str">
        <f>CONCATENATE(Table719[[#This Row],[TSC]],Table71620[[#This Row],[Proficiency Level]])</f>
        <v>User Interface DesignLevel 3</v>
      </c>
      <c r="E270" s="28" t="s">
        <v>766</v>
      </c>
      <c r="F270" s="42" t="s">
        <v>767</v>
      </c>
      <c r="G270" s="42" t="s">
        <v>768</v>
      </c>
    </row>
    <row r="271" spans="1:7" ht="70" customHeight="1" x14ac:dyDescent="0.35">
      <c r="A271" s="26" t="s">
        <v>81</v>
      </c>
      <c r="B271" s="88" t="s">
        <v>14</v>
      </c>
      <c r="C271" s="43" t="s">
        <v>765</v>
      </c>
      <c r="D271" s="26" t="str">
        <f>CONCATENATE(Table719[[#This Row],[TSC]],Table71620[[#This Row],[Proficiency Level]])</f>
        <v>User Interface DesignLevel 4</v>
      </c>
      <c r="E271" s="28" t="s">
        <v>2294</v>
      </c>
      <c r="F271" s="42" t="s">
        <v>769</v>
      </c>
      <c r="G271" s="42" t="s">
        <v>770</v>
      </c>
    </row>
    <row r="272" spans="1:7" ht="70" customHeight="1" x14ac:dyDescent="0.35">
      <c r="A272" s="26" t="s">
        <v>81</v>
      </c>
      <c r="B272" s="88" t="s">
        <v>20</v>
      </c>
      <c r="C272" s="43" t="s">
        <v>771</v>
      </c>
      <c r="D272" s="26" t="str">
        <f>CONCATENATE(Table719[[#This Row],[TSC]],Table71620[[#This Row],[Proficiency Level]])</f>
        <v>User Interface DesignLevel 5</v>
      </c>
      <c r="E272" s="42" t="s">
        <v>772</v>
      </c>
      <c r="F272" s="42" t="s">
        <v>773</v>
      </c>
      <c r="G272" s="42" t="s">
        <v>774</v>
      </c>
    </row>
  </sheetData>
  <pageMargins left="0.7" right="0.7" top="0.75" bottom="0.75"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0"/>
  <sheetViews>
    <sheetView topLeftCell="A43" zoomScaleNormal="100" workbookViewId="0">
      <selection activeCell="C77" sqref="C77"/>
    </sheetView>
  </sheetViews>
  <sheetFormatPr defaultRowHeight="14.5" x14ac:dyDescent="0.35"/>
  <cols>
    <col min="1" max="1" width="22.1796875" style="26" bestFit="1" customWidth="1"/>
  </cols>
  <sheetData>
    <row r="1" spans="1:1" ht="15.5" x14ac:dyDescent="0.35">
      <c r="A1" s="40" t="s">
        <v>2298</v>
      </c>
    </row>
    <row r="2" spans="1:1" ht="42" x14ac:dyDescent="0.35">
      <c r="A2" s="28" t="s">
        <v>89</v>
      </c>
    </row>
    <row r="3" spans="1:1" ht="28" x14ac:dyDescent="0.35">
      <c r="A3" s="28" t="s">
        <v>100</v>
      </c>
    </row>
    <row r="4" spans="1:1" x14ac:dyDescent="0.35">
      <c r="A4" s="28" t="s">
        <v>99</v>
      </c>
    </row>
    <row r="5" spans="1:1" ht="28" x14ac:dyDescent="0.35">
      <c r="A5" s="28" t="s">
        <v>51</v>
      </c>
    </row>
    <row r="6" spans="1:1" x14ac:dyDescent="0.35">
      <c r="A6" s="45" t="s">
        <v>37</v>
      </c>
    </row>
    <row r="7" spans="1:1" x14ac:dyDescent="0.35">
      <c r="A7" s="26" t="s">
        <v>34</v>
      </c>
    </row>
    <row r="8" spans="1:1" x14ac:dyDescent="0.35">
      <c r="A8" s="26" t="s">
        <v>79</v>
      </c>
    </row>
    <row r="9" spans="1:1" ht="28" x14ac:dyDescent="0.35">
      <c r="A9" s="28" t="s">
        <v>30</v>
      </c>
    </row>
    <row r="10" spans="1:1" ht="28" x14ac:dyDescent="0.35">
      <c r="A10" s="28" t="s">
        <v>171</v>
      </c>
    </row>
    <row r="11" spans="1:1" ht="28" x14ac:dyDescent="0.35">
      <c r="A11" s="28" t="s">
        <v>19</v>
      </c>
    </row>
    <row r="12" spans="1:1" x14ac:dyDescent="0.35">
      <c r="A12" s="26" t="s">
        <v>74</v>
      </c>
    </row>
    <row r="13" spans="1:1" x14ac:dyDescent="0.35">
      <c r="A13" s="28" t="s">
        <v>50</v>
      </c>
    </row>
    <row r="14" spans="1:1" x14ac:dyDescent="0.35">
      <c r="A14" s="28" t="s">
        <v>73</v>
      </c>
    </row>
    <row r="15" spans="1:1" x14ac:dyDescent="0.35">
      <c r="A15" s="28" t="s">
        <v>128</v>
      </c>
    </row>
    <row r="16" spans="1:1" ht="28" x14ac:dyDescent="0.35">
      <c r="A16" s="81" t="s">
        <v>127</v>
      </c>
    </row>
    <row r="17" spans="1:1" ht="28" x14ac:dyDescent="0.35">
      <c r="A17" s="28" t="s">
        <v>123</v>
      </c>
    </row>
    <row r="18" spans="1:1" x14ac:dyDescent="0.35">
      <c r="A18" s="28" t="s">
        <v>1106</v>
      </c>
    </row>
    <row r="19" spans="1:1" ht="28" x14ac:dyDescent="0.35">
      <c r="A19" s="28" t="s">
        <v>28</v>
      </c>
    </row>
    <row r="20" spans="1:1" x14ac:dyDescent="0.35">
      <c r="A20" s="26" t="s">
        <v>668</v>
      </c>
    </row>
    <row r="21" spans="1:1" x14ac:dyDescent="0.35">
      <c r="A21" s="28" t="s">
        <v>58</v>
      </c>
    </row>
    <row r="22" spans="1:1" x14ac:dyDescent="0.35">
      <c r="A22" s="26" t="s">
        <v>62</v>
      </c>
    </row>
    <row r="23" spans="1:1" x14ac:dyDescent="0.35">
      <c r="A23" s="28" t="s">
        <v>27</v>
      </c>
    </row>
    <row r="24" spans="1:1" x14ac:dyDescent="0.35">
      <c r="A24" s="26" t="s">
        <v>1490</v>
      </c>
    </row>
    <row r="25" spans="1:1" x14ac:dyDescent="0.35">
      <c r="A25" s="28" t="s">
        <v>159</v>
      </c>
    </row>
    <row r="26" spans="1:1" ht="28" x14ac:dyDescent="0.35">
      <c r="A26" s="28" t="s">
        <v>33</v>
      </c>
    </row>
    <row r="27" spans="1:1" ht="28" x14ac:dyDescent="0.35">
      <c r="A27" s="28" t="s">
        <v>98</v>
      </c>
    </row>
    <row r="28" spans="1:1" ht="28" x14ac:dyDescent="0.35">
      <c r="A28" s="28" t="s">
        <v>97</v>
      </c>
    </row>
    <row r="29" spans="1:1" ht="28" x14ac:dyDescent="0.35">
      <c r="A29" s="46" t="s">
        <v>55</v>
      </c>
    </row>
    <row r="30" spans="1:1" x14ac:dyDescent="0.35">
      <c r="A30" s="28" t="s">
        <v>91</v>
      </c>
    </row>
    <row r="31" spans="1:1" ht="28" x14ac:dyDescent="0.35">
      <c r="A31" s="28" t="s">
        <v>177</v>
      </c>
    </row>
    <row r="32" spans="1:1" x14ac:dyDescent="0.35">
      <c r="A32" s="26" t="s">
        <v>104</v>
      </c>
    </row>
    <row r="33" spans="1:1" x14ac:dyDescent="0.35">
      <c r="A33" s="26" t="s">
        <v>68</v>
      </c>
    </row>
    <row r="34" spans="1:1" x14ac:dyDescent="0.35">
      <c r="A34" s="28" t="s">
        <v>26</v>
      </c>
    </row>
    <row r="35" spans="1:1" x14ac:dyDescent="0.35">
      <c r="A35" s="28" t="s">
        <v>25</v>
      </c>
    </row>
    <row r="36" spans="1:1" x14ac:dyDescent="0.35">
      <c r="A36" s="26" t="s">
        <v>43</v>
      </c>
    </row>
    <row r="37" spans="1:1" x14ac:dyDescent="0.35">
      <c r="A37" s="26" t="s">
        <v>41</v>
      </c>
    </row>
    <row r="38" spans="1:1" x14ac:dyDescent="0.35">
      <c r="A38" s="26" t="s">
        <v>40</v>
      </c>
    </row>
    <row r="39" spans="1:1" ht="28" x14ac:dyDescent="0.35">
      <c r="A39" s="28" t="s">
        <v>49</v>
      </c>
    </row>
    <row r="40" spans="1:1" x14ac:dyDescent="0.35">
      <c r="A40" s="28" t="s">
        <v>47</v>
      </c>
    </row>
    <row r="41" spans="1:1" ht="28" x14ac:dyDescent="0.35">
      <c r="A41" s="45" t="s">
        <v>71</v>
      </c>
    </row>
    <row r="42" spans="1:1" ht="28" x14ac:dyDescent="0.35">
      <c r="A42" s="28" t="s">
        <v>18</v>
      </c>
    </row>
    <row r="43" spans="1:1" x14ac:dyDescent="0.35">
      <c r="A43" s="82" t="s">
        <v>117</v>
      </c>
    </row>
    <row r="44" spans="1:1" x14ac:dyDescent="0.35">
      <c r="A44" s="28" t="s">
        <v>15</v>
      </c>
    </row>
    <row r="45" spans="1:1" x14ac:dyDescent="0.35">
      <c r="A45" s="45" t="s">
        <v>24</v>
      </c>
    </row>
    <row r="46" spans="1:1" x14ac:dyDescent="0.35">
      <c r="A46" s="26" t="s">
        <v>77</v>
      </c>
    </row>
    <row r="47" spans="1:1" ht="28" x14ac:dyDescent="0.35">
      <c r="A47" s="28" t="s">
        <v>22</v>
      </c>
    </row>
    <row r="48" spans="1:1" x14ac:dyDescent="0.35">
      <c r="A48" s="28" t="s">
        <v>11</v>
      </c>
    </row>
    <row r="49" spans="1:1" x14ac:dyDescent="0.35">
      <c r="A49" s="28" t="s">
        <v>10</v>
      </c>
    </row>
    <row r="50" spans="1:1" x14ac:dyDescent="0.35">
      <c r="A50" s="26" t="s">
        <v>17</v>
      </c>
    </row>
    <row r="51" spans="1:1" x14ac:dyDescent="0.35">
      <c r="A51" s="28" t="s">
        <v>46</v>
      </c>
    </row>
    <row r="52" spans="1:1" x14ac:dyDescent="0.35">
      <c r="A52" s="26" t="s">
        <v>110</v>
      </c>
    </row>
    <row r="53" spans="1:1" ht="28" x14ac:dyDescent="0.35">
      <c r="A53" s="28" t="s">
        <v>126</v>
      </c>
    </row>
    <row r="54" spans="1:1" ht="28" x14ac:dyDescent="0.35">
      <c r="A54" s="28" t="s">
        <v>35</v>
      </c>
    </row>
    <row r="55" spans="1:1" x14ac:dyDescent="0.35">
      <c r="A55" s="26" t="s">
        <v>39</v>
      </c>
    </row>
    <row r="56" spans="1:1" ht="28" x14ac:dyDescent="0.35">
      <c r="A56" s="28" t="s">
        <v>65</v>
      </c>
    </row>
    <row r="57" spans="1:1" ht="16.5" customHeight="1" x14ac:dyDescent="0.35">
      <c r="A57" s="26" t="s">
        <v>122</v>
      </c>
    </row>
    <row r="58" spans="1:1" x14ac:dyDescent="0.35">
      <c r="A58" s="28" t="s">
        <v>96</v>
      </c>
    </row>
    <row r="59" spans="1:1" x14ac:dyDescent="0.35">
      <c r="A59" s="26" t="s">
        <v>87</v>
      </c>
    </row>
    <row r="60" spans="1:1" x14ac:dyDescent="0.35">
      <c r="A60" s="28" t="s">
        <v>44</v>
      </c>
    </row>
    <row r="61" spans="1:1" x14ac:dyDescent="0.35">
      <c r="A61" s="26" t="s">
        <v>86</v>
      </c>
    </row>
    <row r="62" spans="1:1" ht="28" x14ac:dyDescent="0.35">
      <c r="A62" s="45" t="s">
        <v>13</v>
      </c>
    </row>
    <row r="63" spans="1:1" ht="28" x14ac:dyDescent="0.35">
      <c r="A63" s="28" t="s">
        <v>31</v>
      </c>
    </row>
    <row r="64" spans="1:1" x14ac:dyDescent="0.35">
      <c r="A64" s="28" t="s">
        <v>52</v>
      </c>
    </row>
    <row r="65" spans="1:1" ht="28" x14ac:dyDescent="0.35">
      <c r="A65" s="28" t="s">
        <v>141</v>
      </c>
    </row>
    <row r="66" spans="1:1" x14ac:dyDescent="0.35">
      <c r="A66" s="28" t="s">
        <v>7</v>
      </c>
    </row>
    <row r="67" spans="1:1" ht="28" x14ac:dyDescent="0.35">
      <c r="A67" s="28" t="s">
        <v>125</v>
      </c>
    </row>
    <row r="68" spans="1:1" ht="28" x14ac:dyDescent="0.35">
      <c r="A68" s="28" t="s">
        <v>124</v>
      </c>
    </row>
    <row r="69" spans="1:1" x14ac:dyDescent="0.35">
      <c r="A69" s="26" t="s">
        <v>83</v>
      </c>
    </row>
    <row r="70" spans="1:1" x14ac:dyDescent="0.35">
      <c r="A70" s="26" t="s">
        <v>81</v>
      </c>
    </row>
  </sheetData>
  <sortState ref="A2:A81">
    <sortCondition ref="A1"/>
  </sortState>
  <conditionalFormatting sqref="A1:A1048565">
    <cfRule type="duplicateValues" dxfId="3" priority="10"/>
  </conditionalFormatting>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M39"/>
  <sheetViews>
    <sheetView zoomScale="60" zoomScaleNormal="60" workbookViewId="0">
      <selection activeCell="D4" sqref="D4"/>
    </sheetView>
  </sheetViews>
  <sheetFormatPr defaultRowHeight="14.5" x14ac:dyDescent="0.35"/>
  <cols>
    <col min="1" max="1" width="45.08984375" bestFit="1" customWidth="1"/>
    <col min="2" max="2" width="43.36328125" bestFit="1" customWidth="1"/>
    <col min="3" max="3" width="65.90625" customWidth="1"/>
    <col min="4" max="4" width="101.7265625" customWidth="1"/>
    <col min="5" max="5" width="58.36328125" customWidth="1"/>
    <col min="6" max="6" width="104.453125" bestFit="1" customWidth="1"/>
    <col min="7" max="7" width="48.36328125" customWidth="1"/>
    <col min="8" max="8" width="47.1796875" customWidth="1"/>
    <col min="9" max="9" width="60.08984375" customWidth="1"/>
    <col min="10" max="10" width="42.81640625" customWidth="1"/>
    <col min="11" max="11" width="51.1796875" customWidth="1"/>
    <col min="12" max="12" width="78.6328125" customWidth="1"/>
    <col min="13" max="13" width="49.54296875" customWidth="1"/>
  </cols>
  <sheetData>
    <row r="1" spans="1:13" ht="40" customHeight="1" x14ac:dyDescent="0.35">
      <c r="A1" s="167" t="s">
        <v>2296</v>
      </c>
      <c r="B1" s="167"/>
      <c r="C1" s="167"/>
      <c r="D1" s="168"/>
      <c r="E1" s="168"/>
    </row>
    <row r="2" spans="1:13" ht="9.5" customHeight="1" x14ac:dyDescent="0.35">
      <c r="A2" s="167"/>
      <c r="B2" s="167"/>
      <c r="C2" s="167"/>
      <c r="D2" s="168"/>
      <c r="E2" s="168"/>
      <c r="F2" s="47"/>
      <c r="G2" s="115"/>
      <c r="H2" s="114"/>
      <c r="I2" s="114"/>
      <c r="J2" s="2"/>
      <c r="K2" s="2"/>
      <c r="L2" s="2"/>
    </row>
    <row r="3" spans="1:13" ht="40" customHeight="1" x14ac:dyDescent="0.35">
      <c r="A3" s="98" t="s">
        <v>2306</v>
      </c>
      <c r="B3" s="98" t="s">
        <v>2303</v>
      </c>
      <c r="C3" s="116" t="s">
        <v>2309</v>
      </c>
      <c r="G3" s="114"/>
      <c r="H3" s="114"/>
      <c r="I3" s="114"/>
      <c r="J3" s="2"/>
      <c r="K3" s="2"/>
      <c r="L3" s="2"/>
    </row>
    <row r="4" spans="1:13" ht="41.5" customHeight="1" x14ac:dyDescent="0.45">
      <c r="A4" s="95" t="s">
        <v>2308</v>
      </c>
      <c r="B4" s="95"/>
      <c r="C4" s="95"/>
      <c r="E4" s="150"/>
      <c r="G4" s="114"/>
      <c r="H4" s="114"/>
      <c r="I4" s="114"/>
      <c r="J4" s="2"/>
      <c r="K4" s="2"/>
      <c r="L4" s="2"/>
    </row>
    <row r="5" spans="1:13" s="1" customFormat="1" ht="42" customHeight="1" x14ac:dyDescent="0.45">
      <c r="D5" s="114"/>
      <c r="E5" s="117" t="s">
        <v>4</v>
      </c>
      <c r="F5" s="117"/>
      <c r="G5" s="117"/>
      <c r="H5" s="117"/>
      <c r="I5" s="118"/>
      <c r="J5" s="118"/>
      <c r="K5" s="118"/>
      <c r="L5" s="2"/>
    </row>
    <row r="6" spans="1:13" s="94" customFormat="1" ht="45" customHeight="1" x14ac:dyDescent="0.35">
      <c r="A6" s="148" t="s">
        <v>2304</v>
      </c>
      <c r="B6" s="148" t="s">
        <v>2297</v>
      </c>
      <c r="C6" s="104" t="s">
        <v>662</v>
      </c>
      <c r="D6" s="104" t="s">
        <v>663</v>
      </c>
      <c r="E6" s="148" t="s">
        <v>0</v>
      </c>
      <c r="F6" s="104" t="s">
        <v>665</v>
      </c>
      <c r="G6" s="104" t="s">
        <v>666</v>
      </c>
      <c r="H6" s="104" t="s">
        <v>667</v>
      </c>
      <c r="I6" s="148" t="s">
        <v>2301</v>
      </c>
      <c r="J6" s="148" t="s">
        <v>2302</v>
      </c>
      <c r="K6" s="148" t="s">
        <v>1694</v>
      </c>
    </row>
    <row r="7" spans="1:13" s="105" customFormat="1" ht="409.5" customHeight="1" x14ac:dyDescent="0.35">
      <c r="A7" s="149" t="s">
        <v>2305</v>
      </c>
      <c r="B7" s="149"/>
      <c r="C7" s="110" t="e">
        <f>INDEX(Table7[TSC Category],MATCH(Table9[Technical Skill Competency],Table7[TSC],0))</f>
        <v>#N/A</v>
      </c>
      <c r="D7" s="111" t="e">
        <f>INDEX(Table7[Description],MATCH(Table9[Technical Skill Competency],Table7[TSC],0))</f>
        <v>#N/A</v>
      </c>
      <c r="E7" s="149"/>
      <c r="F7" s="110" t="e">
        <f>VLOOKUP(Table9[Technical Skill Competency]&amp;Table9[[#This Row],[Proficiency Level]],Table71620[[#All],[Helper Column (TSC and Proficiency Level)]:[Abilities]],2,FALSE)</f>
        <v>#N/A</v>
      </c>
      <c r="G7" s="112" t="e">
        <f>VLOOKUP(Table9[Technical Skill Competency]&amp;Table9[[#This Row],[Proficiency Level]],Table71620[[#All],[Helper Column (TSC and Proficiency Level)]:[Abilities]],3,FALSE)</f>
        <v>#N/A</v>
      </c>
      <c r="H7" s="113" t="e">
        <f>VLOOKUP(Table9[Technical Skill Competency]&amp;Table9[[#This Row],[Proficiency Level]],Table71620[[#All],[Helper Column (TSC and Proficiency Level)]:[Abilities]],4,FALSE)</f>
        <v>#N/A</v>
      </c>
      <c r="I7" s="149"/>
      <c r="J7" s="149"/>
      <c r="K7" s="149"/>
    </row>
    <row r="8" spans="1:13" s="103" customFormat="1" ht="380" customHeight="1" x14ac:dyDescent="0.35">
      <c r="A8" s="151"/>
      <c r="B8" s="151"/>
      <c r="C8" s="152" t="e">
        <f>INDEX(Table7[TSC Category],MATCH(Table9[Technical Skill Competency],Table7[TSC],0))</f>
        <v>#N/A</v>
      </c>
      <c r="D8" s="153" t="e">
        <f>INDEX(Table7[Description],MATCH(Table9[Technical Skill Competency],Table7[TSC],0))</f>
        <v>#N/A</v>
      </c>
      <c r="E8" s="151"/>
      <c r="F8" s="152" t="e">
        <f>VLOOKUP(Table9[Technical Skill Competency]&amp;Table9[[#This Row],[Proficiency Level]],Table71620[[#All],[Helper Column (TSC and Proficiency Level)]:[Abilities]],2,FALSE)</f>
        <v>#N/A</v>
      </c>
      <c r="G8" s="154" t="e">
        <f>VLOOKUP(Table9[Technical Skill Competency]&amp;Table9[[#This Row],[Proficiency Level]],Table71620[[#All],[Helper Column (TSC and Proficiency Level)]:[Abilities]],3,FALSE)</f>
        <v>#N/A</v>
      </c>
      <c r="H8" s="155" t="e">
        <f>VLOOKUP(Table9[Technical Skill Competency]&amp;Table9[[#This Row],[Proficiency Level]],Table71620[[#All],[Helper Column (TSC and Proficiency Level)]:[Abilities]],4,FALSE)</f>
        <v>#N/A</v>
      </c>
      <c r="I8" s="156"/>
      <c r="J8" s="151"/>
      <c r="K8" s="151"/>
      <c r="L8"/>
      <c r="M8" s="2"/>
    </row>
    <row r="9" spans="1:13" s="2" customFormat="1" ht="380" customHeight="1" x14ac:dyDescent="0.35">
      <c r="A9" s="151"/>
      <c r="B9" s="151"/>
      <c r="C9" s="152" t="e">
        <f>INDEX(Table7[TSC Category],MATCH(Table9[Technical Skill Competency],Table7[TSC],0))</f>
        <v>#N/A</v>
      </c>
      <c r="D9" s="153" t="e">
        <f>INDEX(Table7[Description],MATCH(Table9[Technical Skill Competency],Table7[TSC],0))</f>
        <v>#N/A</v>
      </c>
      <c r="E9" s="151"/>
      <c r="F9" s="152" t="e">
        <f>VLOOKUP(Table9[Technical Skill Competency]&amp;Table9[[#This Row],[Proficiency Level]],Table71620[[#All],[Helper Column (TSC and Proficiency Level)]:[Abilities]],2,FALSE)</f>
        <v>#N/A</v>
      </c>
      <c r="G9" s="154" t="e">
        <f>VLOOKUP(Table9[Technical Skill Competency]&amp;Table9[[#This Row],[Proficiency Level]],Table71620[[#All],[Helper Column (TSC and Proficiency Level)]:[Abilities]],3,FALSE)</f>
        <v>#N/A</v>
      </c>
      <c r="H9" s="155" t="e">
        <f>VLOOKUP(Table9[Technical Skill Competency]&amp;Table9[[#This Row],[Proficiency Level]],Table71620[[#All],[Helper Column (TSC and Proficiency Level)]:[Abilities]],4,FALSE)</f>
        <v>#N/A</v>
      </c>
      <c r="I9" s="156"/>
      <c r="J9" s="151"/>
      <c r="K9" s="151"/>
      <c r="L9"/>
      <c r="M9" s="103"/>
    </row>
    <row r="10" spans="1:13" s="103" customFormat="1" ht="380" customHeight="1" x14ac:dyDescent="0.35">
      <c r="A10" s="151"/>
      <c r="B10" s="151"/>
      <c r="C10" s="152" t="e">
        <f>INDEX(Table7[TSC Category],MATCH(Table9[Technical Skill Competency],Table7[TSC],0))</f>
        <v>#N/A</v>
      </c>
      <c r="D10" s="153" t="e">
        <f>INDEX(Table7[Description],MATCH(Table9[Technical Skill Competency],Table7[TSC],0))</f>
        <v>#N/A</v>
      </c>
      <c r="E10" s="151"/>
      <c r="F10" s="152" t="e">
        <f>VLOOKUP(Table9[Technical Skill Competency]&amp;Table9[[#This Row],[Proficiency Level]],Table71620[[#All],[Helper Column (TSC and Proficiency Level)]:[Abilities]],2,FALSE)</f>
        <v>#N/A</v>
      </c>
      <c r="G10" s="154" t="e">
        <f>VLOOKUP(Table9[Technical Skill Competency]&amp;Table9[[#This Row],[Proficiency Level]],Table71620[[#All],[Helper Column (TSC and Proficiency Level)]:[Abilities]],3,FALSE)</f>
        <v>#N/A</v>
      </c>
      <c r="H10" s="155" t="e">
        <f>VLOOKUP(Table9[Technical Skill Competency]&amp;Table9[[#This Row],[Proficiency Level]],Table71620[[#All],[Helper Column (TSC and Proficiency Level)]:[Abilities]],4,FALSE)</f>
        <v>#N/A</v>
      </c>
      <c r="I10" s="156"/>
      <c r="J10" s="151"/>
      <c r="K10" s="151"/>
      <c r="L10"/>
      <c r="M10" s="2"/>
    </row>
    <row r="11" spans="1:13" s="2" customFormat="1" ht="380" customHeight="1" x14ac:dyDescent="0.35">
      <c r="A11" s="151"/>
      <c r="B11" s="151"/>
      <c r="C11" s="152" t="e">
        <f>INDEX(Table7[TSC Category],MATCH(Table9[Technical Skill Competency],Table7[TSC],0))</f>
        <v>#N/A</v>
      </c>
      <c r="D11" s="153" t="e">
        <f>INDEX(Table7[Description],MATCH(Table9[Technical Skill Competency],Table7[TSC],0))</f>
        <v>#N/A</v>
      </c>
      <c r="E11" s="151"/>
      <c r="F11" s="152" t="e">
        <f>VLOOKUP(Table9[Technical Skill Competency]&amp;Table9[[#This Row],[Proficiency Level]],Table71620[[#All],[Helper Column (TSC and Proficiency Level)]:[Abilities]],2,FALSE)</f>
        <v>#N/A</v>
      </c>
      <c r="G11" s="154" t="e">
        <f>VLOOKUP(Table9[Technical Skill Competency]&amp;Table9[[#This Row],[Proficiency Level]],Table71620[[#All],[Helper Column (TSC and Proficiency Level)]:[Abilities]],3,FALSE)</f>
        <v>#N/A</v>
      </c>
      <c r="H11" s="155" t="e">
        <f>VLOOKUP(Table9[Technical Skill Competency]&amp;Table9[[#This Row],[Proficiency Level]],Table71620[[#All],[Helper Column (TSC and Proficiency Level)]:[Abilities]],4,FALSE)</f>
        <v>#N/A</v>
      </c>
      <c r="I11" s="156"/>
      <c r="J11" s="151"/>
      <c r="K11" s="151"/>
      <c r="L11"/>
      <c r="M11" s="103"/>
    </row>
    <row r="12" spans="1:13" s="103" customFormat="1" ht="380" customHeight="1" x14ac:dyDescent="0.35">
      <c r="A12" s="151"/>
      <c r="B12" s="151"/>
      <c r="C12" s="152" t="e">
        <f>INDEX(Table7[TSC Category],MATCH(Table9[Technical Skill Competency],Table7[TSC],0))</f>
        <v>#N/A</v>
      </c>
      <c r="D12" s="153" t="e">
        <f>INDEX(Table7[Description],MATCH(Table9[Technical Skill Competency],Table7[TSC],0))</f>
        <v>#N/A</v>
      </c>
      <c r="E12" s="151"/>
      <c r="F12" s="152" t="e">
        <f>VLOOKUP(Table9[Technical Skill Competency]&amp;Table9[[#This Row],[Proficiency Level]],Table71620[[#All],[Helper Column (TSC and Proficiency Level)]:[Abilities]],2,FALSE)</f>
        <v>#N/A</v>
      </c>
      <c r="G12" s="154" t="e">
        <f>VLOOKUP(Table9[Technical Skill Competency]&amp;Table9[[#This Row],[Proficiency Level]],Table71620[[#All],[Helper Column (TSC and Proficiency Level)]:[Abilities]],3,FALSE)</f>
        <v>#N/A</v>
      </c>
      <c r="H12" s="155" t="e">
        <f>VLOOKUP(Table9[Technical Skill Competency]&amp;Table9[[#This Row],[Proficiency Level]],Table71620[[#All],[Helper Column (TSC and Proficiency Level)]:[Abilities]],4,FALSE)</f>
        <v>#N/A</v>
      </c>
      <c r="I12" s="156"/>
      <c r="J12" s="151"/>
      <c r="K12" s="151"/>
      <c r="L12"/>
      <c r="M12" s="2"/>
    </row>
    <row r="13" spans="1:13" s="2" customFormat="1" ht="380" customHeight="1" x14ac:dyDescent="0.35">
      <c r="A13" s="151"/>
      <c r="B13" s="151"/>
      <c r="C13" s="152" t="e">
        <f>INDEX(Table7[TSC Category],MATCH(Table9[Technical Skill Competency],Table7[TSC],0))</f>
        <v>#N/A</v>
      </c>
      <c r="D13" s="153" t="e">
        <f>INDEX(Table7[Description],MATCH(Table9[Technical Skill Competency],Table7[TSC],0))</f>
        <v>#N/A</v>
      </c>
      <c r="E13" s="151"/>
      <c r="F13" s="152" t="e">
        <f>VLOOKUP(Table9[Technical Skill Competency]&amp;Table9[[#This Row],[Proficiency Level]],Table71620[[#All],[Helper Column (TSC and Proficiency Level)]:[Abilities]],2,FALSE)</f>
        <v>#N/A</v>
      </c>
      <c r="G13" s="154" t="e">
        <f>VLOOKUP(Table9[Technical Skill Competency]&amp;Table9[[#This Row],[Proficiency Level]],Table71620[[#All],[Helper Column (TSC and Proficiency Level)]:[Abilities]],3,FALSE)</f>
        <v>#N/A</v>
      </c>
      <c r="H13" s="155" t="e">
        <f>VLOOKUP(Table9[Technical Skill Competency]&amp;Table9[[#This Row],[Proficiency Level]],Table71620[[#All],[Helper Column (TSC and Proficiency Level)]:[Abilities]],4,FALSE)</f>
        <v>#N/A</v>
      </c>
      <c r="I13" s="156"/>
      <c r="J13" s="151"/>
      <c r="K13" s="151"/>
      <c r="L13"/>
    </row>
    <row r="14" spans="1:13" s="2" customFormat="1" ht="380" customHeight="1" x14ac:dyDescent="0.35">
      <c r="A14" s="151"/>
      <c r="B14" s="151"/>
      <c r="C14" s="152" t="e">
        <f>INDEX(Table7[TSC Category],MATCH(Table9[Technical Skill Competency],Table7[TSC],0))</f>
        <v>#N/A</v>
      </c>
      <c r="D14" s="153" t="e">
        <f>INDEX(Table7[Description],MATCH(Table9[Technical Skill Competency],Table7[TSC],0))</f>
        <v>#N/A</v>
      </c>
      <c r="E14" s="151"/>
      <c r="F14" s="152" t="e">
        <f>VLOOKUP(Table9[Technical Skill Competency]&amp;Table9[[#This Row],[Proficiency Level]],Table71620[[#All],[Helper Column (TSC and Proficiency Level)]:[Abilities]],2,FALSE)</f>
        <v>#N/A</v>
      </c>
      <c r="G14" s="154" t="e">
        <f>VLOOKUP(Table9[Technical Skill Competency]&amp;Table9[[#This Row],[Proficiency Level]],Table71620[[#All],[Helper Column (TSC and Proficiency Level)]:[Abilities]],3,FALSE)</f>
        <v>#N/A</v>
      </c>
      <c r="H14" s="155" t="e">
        <f>VLOOKUP(Table9[Technical Skill Competency]&amp;Table9[[#This Row],[Proficiency Level]],Table71620[[#All],[Helper Column (TSC and Proficiency Level)]:[Abilities]],4,FALSE)</f>
        <v>#N/A</v>
      </c>
      <c r="I14" s="156"/>
      <c r="J14" s="151"/>
      <c r="K14" s="151"/>
      <c r="L14"/>
    </row>
    <row r="15" spans="1:13" s="2" customFormat="1" ht="380" customHeight="1" x14ac:dyDescent="0.35">
      <c r="A15"/>
      <c r="B15"/>
      <c r="C15"/>
      <c r="D15"/>
      <c r="E15"/>
      <c r="F15"/>
      <c r="G15"/>
      <c r="H15"/>
      <c r="I15"/>
      <c r="J15"/>
      <c r="K15"/>
      <c r="L15"/>
    </row>
    <row r="16" spans="1:13" s="2" customFormat="1" ht="380" customHeight="1" x14ac:dyDescent="0.35">
      <c r="A16"/>
      <c r="B16"/>
      <c r="C16"/>
      <c r="D16"/>
      <c r="E16"/>
      <c r="F16"/>
      <c r="G16"/>
      <c r="H16"/>
      <c r="I16"/>
      <c r="J16"/>
      <c r="K16"/>
      <c r="L16"/>
    </row>
    <row r="17" spans="1:12" s="2" customFormat="1" ht="380" customHeight="1" x14ac:dyDescent="0.35">
      <c r="A17"/>
      <c r="B17"/>
      <c r="C17"/>
      <c r="D17"/>
      <c r="E17"/>
      <c r="F17"/>
      <c r="G17"/>
      <c r="H17"/>
      <c r="I17"/>
      <c r="J17"/>
      <c r="K17"/>
      <c r="L17"/>
    </row>
    <row r="18" spans="1:12" s="2" customFormat="1" ht="380" customHeight="1" x14ac:dyDescent="0.35">
      <c r="A18"/>
      <c r="B18"/>
      <c r="C18"/>
      <c r="D18"/>
      <c r="E18"/>
      <c r="F18"/>
      <c r="G18"/>
      <c r="H18"/>
      <c r="I18"/>
      <c r="J18"/>
      <c r="K18"/>
      <c r="L18"/>
    </row>
    <row r="19" spans="1:12" s="2" customFormat="1" ht="380" customHeight="1" x14ac:dyDescent="0.35">
      <c r="A19"/>
      <c r="B19"/>
      <c r="C19"/>
      <c r="D19"/>
      <c r="E19"/>
      <c r="F19"/>
      <c r="G19"/>
      <c r="H19"/>
      <c r="I19"/>
      <c r="J19"/>
      <c r="K19"/>
      <c r="L19"/>
    </row>
    <row r="20" spans="1:12" s="2" customFormat="1" ht="380" customHeight="1" x14ac:dyDescent="0.35">
      <c r="A20"/>
      <c r="B20"/>
      <c r="C20"/>
      <c r="D20"/>
      <c r="E20"/>
      <c r="F20"/>
      <c r="G20"/>
      <c r="H20"/>
      <c r="I20"/>
      <c r="J20"/>
      <c r="K20"/>
      <c r="L20"/>
    </row>
    <row r="21" spans="1:12" s="2" customFormat="1" ht="380" customHeight="1" x14ac:dyDescent="0.35">
      <c r="A21"/>
      <c r="B21"/>
      <c r="C21"/>
      <c r="D21"/>
      <c r="E21"/>
      <c r="F21"/>
      <c r="G21"/>
      <c r="H21"/>
      <c r="I21"/>
      <c r="J21"/>
      <c r="K21"/>
      <c r="L21"/>
    </row>
    <row r="22" spans="1:12" s="2" customFormat="1" ht="380" customHeight="1" x14ac:dyDescent="0.35">
      <c r="A22"/>
      <c r="B22"/>
      <c r="C22"/>
      <c r="D22"/>
      <c r="E22"/>
      <c r="F22"/>
      <c r="G22"/>
      <c r="H22"/>
      <c r="I22"/>
      <c r="J22"/>
      <c r="K22"/>
      <c r="L22"/>
    </row>
    <row r="23" spans="1:12" s="2" customFormat="1" ht="380" customHeight="1" x14ac:dyDescent="0.35">
      <c r="A23"/>
      <c r="B23"/>
      <c r="C23"/>
      <c r="D23"/>
      <c r="E23"/>
      <c r="F23"/>
      <c r="G23"/>
      <c r="H23"/>
      <c r="I23"/>
      <c r="J23"/>
      <c r="K23"/>
      <c r="L23"/>
    </row>
    <row r="24" spans="1:12" s="2" customFormat="1" ht="380" customHeight="1" x14ac:dyDescent="0.35">
      <c r="A24"/>
      <c r="B24"/>
      <c r="C24"/>
      <c r="D24"/>
      <c r="E24"/>
      <c r="F24"/>
      <c r="G24"/>
      <c r="H24"/>
      <c r="I24"/>
      <c r="J24"/>
      <c r="K24"/>
      <c r="L24"/>
    </row>
    <row r="25" spans="1:12" s="2" customFormat="1" ht="380" customHeight="1" x14ac:dyDescent="0.35">
      <c r="A25"/>
      <c r="B25"/>
      <c r="C25"/>
      <c r="D25"/>
      <c r="E25"/>
      <c r="F25"/>
      <c r="G25"/>
      <c r="H25"/>
      <c r="I25"/>
      <c r="J25"/>
      <c r="K25"/>
      <c r="L25"/>
    </row>
    <row r="26" spans="1:12" s="2" customFormat="1" ht="380" customHeight="1" x14ac:dyDescent="0.35">
      <c r="A26"/>
      <c r="B26"/>
      <c r="C26"/>
      <c r="D26"/>
      <c r="E26"/>
      <c r="F26"/>
      <c r="G26"/>
      <c r="H26"/>
      <c r="I26"/>
      <c r="J26"/>
      <c r="K26"/>
      <c r="L26"/>
    </row>
    <row r="27" spans="1:12" s="2" customFormat="1" ht="380" customHeight="1" x14ac:dyDescent="0.35">
      <c r="A27"/>
      <c r="B27"/>
      <c r="C27"/>
      <c r="D27"/>
      <c r="E27"/>
      <c r="F27"/>
      <c r="G27"/>
      <c r="H27"/>
      <c r="I27"/>
      <c r="J27"/>
      <c r="K27"/>
      <c r="L27"/>
    </row>
    <row r="28" spans="1:12" s="2" customFormat="1" ht="380" customHeight="1" x14ac:dyDescent="0.35">
      <c r="A28"/>
      <c r="B28"/>
      <c r="C28"/>
      <c r="D28"/>
      <c r="E28"/>
      <c r="F28"/>
      <c r="G28"/>
      <c r="H28"/>
      <c r="I28"/>
      <c r="J28"/>
      <c r="K28"/>
      <c r="L28"/>
    </row>
    <row r="29" spans="1:12" s="2" customFormat="1" ht="380" customHeight="1" x14ac:dyDescent="0.35">
      <c r="A29"/>
      <c r="B29"/>
      <c r="C29"/>
      <c r="D29"/>
      <c r="E29"/>
      <c r="F29"/>
      <c r="G29"/>
      <c r="H29"/>
      <c r="I29"/>
      <c r="J29"/>
      <c r="K29"/>
      <c r="L29"/>
    </row>
    <row r="30" spans="1:12" s="2" customFormat="1" ht="380" customHeight="1" x14ac:dyDescent="0.35">
      <c r="A30"/>
      <c r="B30"/>
      <c r="C30"/>
      <c r="D30"/>
      <c r="E30"/>
      <c r="F30"/>
      <c r="G30"/>
      <c r="H30"/>
      <c r="I30"/>
      <c r="J30"/>
      <c r="K30"/>
      <c r="L30"/>
    </row>
    <row r="31" spans="1:12" s="2" customFormat="1" ht="380" customHeight="1" x14ac:dyDescent="0.35">
      <c r="A31"/>
      <c r="B31"/>
      <c r="C31"/>
      <c r="D31"/>
      <c r="E31"/>
      <c r="F31"/>
      <c r="G31"/>
      <c r="H31"/>
      <c r="I31"/>
      <c r="J31"/>
      <c r="K31"/>
      <c r="L31"/>
    </row>
    <row r="32" spans="1:12" s="2" customFormat="1" ht="380" customHeight="1" x14ac:dyDescent="0.35">
      <c r="A32"/>
      <c r="B32"/>
      <c r="C32"/>
      <c r="D32"/>
      <c r="E32"/>
      <c r="F32"/>
      <c r="G32"/>
      <c r="H32"/>
      <c r="I32"/>
      <c r="J32"/>
      <c r="K32"/>
      <c r="L32"/>
    </row>
    <row r="33" spans="1:13" s="2" customFormat="1" ht="380" customHeight="1" x14ac:dyDescent="0.35">
      <c r="A33"/>
      <c r="B33"/>
      <c r="C33"/>
      <c r="D33"/>
      <c r="E33"/>
      <c r="F33"/>
      <c r="G33"/>
      <c r="H33"/>
      <c r="I33"/>
      <c r="J33"/>
      <c r="K33"/>
      <c r="L33"/>
    </row>
    <row r="34" spans="1:13" s="2" customFormat="1" ht="380" customHeight="1" x14ac:dyDescent="0.35">
      <c r="A34"/>
      <c r="B34"/>
      <c r="C34"/>
      <c r="D34"/>
      <c r="E34"/>
      <c r="F34"/>
      <c r="G34"/>
      <c r="H34"/>
      <c r="I34"/>
      <c r="J34"/>
      <c r="K34"/>
      <c r="L34"/>
    </row>
    <row r="35" spans="1:13" s="2" customFormat="1" ht="380" customHeight="1" x14ac:dyDescent="0.35">
      <c r="A35"/>
      <c r="B35"/>
      <c r="C35"/>
      <c r="D35"/>
      <c r="E35"/>
      <c r="F35"/>
      <c r="G35"/>
      <c r="H35"/>
      <c r="I35"/>
      <c r="J35"/>
      <c r="K35"/>
      <c r="L35"/>
    </row>
    <row r="36" spans="1:13" s="2" customFormat="1" ht="380" customHeight="1" x14ac:dyDescent="0.35">
      <c r="A36"/>
      <c r="B36"/>
      <c r="C36"/>
      <c r="D36"/>
      <c r="E36"/>
      <c r="F36"/>
      <c r="G36"/>
      <c r="H36"/>
      <c r="I36"/>
      <c r="J36"/>
      <c r="K36"/>
      <c r="L36"/>
    </row>
    <row r="37" spans="1:13" s="2" customFormat="1" ht="380" customHeight="1" x14ac:dyDescent="0.35">
      <c r="A37"/>
      <c r="B37"/>
      <c r="C37"/>
      <c r="D37"/>
      <c r="E37"/>
      <c r="F37"/>
      <c r="G37"/>
      <c r="H37"/>
      <c r="I37"/>
      <c r="J37"/>
      <c r="K37"/>
      <c r="L37"/>
    </row>
    <row r="38" spans="1:13" s="2" customFormat="1" ht="380" customHeight="1" x14ac:dyDescent="0.35">
      <c r="A38"/>
      <c r="B38"/>
      <c r="C38"/>
      <c r="D38"/>
      <c r="E38"/>
      <c r="F38"/>
      <c r="G38"/>
      <c r="H38"/>
      <c r="I38"/>
      <c r="J38"/>
      <c r="K38"/>
      <c r="L38"/>
    </row>
    <row r="39" spans="1:13" s="2" customFormat="1" ht="380" customHeight="1" x14ac:dyDescent="0.35">
      <c r="A39"/>
      <c r="B39"/>
      <c r="C39"/>
      <c r="D39"/>
      <c r="E39"/>
      <c r="F39"/>
      <c r="G39"/>
      <c r="H39"/>
      <c r="I39"/>
      <c r="J39"/>
      <c r="K39"/>
      <c r="L39"/>
      <c r="M39"/>
    </row>
  </sheetData>
  <mergeCells count="2">
    <mergeCell ref="A1:C2"/>
    <mergeCell ref="D1:E2"/>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 of TSC'!$A$2:$A$70</xm:f>
          </x14:formula1>
          <xm:sqref>B7:B14</xm:sqref>
        </x14:dataValidation>
        <x14:dataValidation type="list" allowBlank="1" showInputMessage="1" showErrorMessage="1">
          <x14:formula1>
            <xm:f>OFFSET('TSC''S PL'!$A$1,MATCH(B7,'TSC''S PL'!$A$1:$A$272,0)-1,1,COUNTIF('TSC''S PL'!$A$1:$A$272,B7),1)</xm:f>
          </x14:formula1>
          <xm:sqref>E7:E14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6"/>
  <sheetViews>
    <sheetView topLeftCell="A3" zoomScaleNormal="100" workbookViewId="0">
      <selection activeCell="B4" sqref="B4"/>
    </sheetView>
  </sheetViews>
  <sheetFormatPr defaultRowHeight="15.5" x14ac:dyDescent="0.35"/>
  <cols>
    <col min="1" max="1" width="26.7265625" style="97" bestFit="1" customWidth="1"/>
    <col min="2" max="2" width="55.453125" customWidth="1"/>
    <col min="4" max="4" width="26.7265625" bestFit="1" customWidth="1"/>
    <col min="5" max="5" width="57.54296875" customWidth="1"/>
  </cols>
  <sheetData>
    <row r="1" spans="1:7" ht="18.5" x14ac:dyDescent="0.45">
      <c r="A1" s="96" t="s">
        <v>1678</v>
      </c>
      <c r="B1" s="21" t="s">
        <v>1691</v>
      </c>
      <c r="D1" s="4" t="s">
        <v>1692</v>
      </c>
      <c r="E1" s="80" t="s">
        <v>1846</v>
      </c>
    </row>
    <row r="2" spans="1:7" ht="43.5" x14ac:dyDescent="0.35">
      <c r="A2" s="4" t="s">
        <v>189</v>
      </c>
      <c r="B2" s="4" t="s">
        <v>653</v>
      </c>
      <c r="D2" s="4" t="s">
        <v>189</v>
      </c>
      <c r="E2" s="77" t="s">
        <v>1847</v>
      </c>
    </row>
    <row r="3" spans="1:7" ht="58" x14ac:dyDescent="0.35">
      <c r="A3" s="4" t="s">
        <v>189</v>
      </c>
      <c r="B3" s="38" t="s">
        <v>652</v>
      </c>
      <c r="D3" s="4" t="s">
        <v>175</v>
      </c>
      <c r="E3" s="77" t="s">
        <v>1848</v>
      </c>
    </row>
    <row r="4" spans="1:7" ht="72.5" x14ac:dyDescent="0.35">
      <c r="A4" s="4" t="s">
        <v>189</v>
      </c>
      <c r="B4" s="4" t="s">
        <v>651</v>
      </c>
      <c r="D4" s="4" t="s">
        <v>157</v>
      </c>
      <c r="E4" s="77" t="s">
        <v>1849</v>
      </c>
    </row>
    <row r="5" spans="1:7" ht="72.5" x14ac:dyDescent="0.35">
      <c r="A5" s="4" t="s">
        <v>175</v>
      </c>
      <c r="B5" s="4" t="s">
        <v>650</v>
      </c>
      <c r="D5" s="4" t="s">
        <v>642</v>
      </c>
      <c r="E5" s="77" t="s">
        <v>1850</v>
      </c>
    </row>
    <row r="6" spans="1:7" ht="72.5" x14ac:dyDescent="0.35">
      <c r="A6" s="4" t="s">
        <v>175</v>
      </c>
      <c r="B6" s="4" t="s">
        <v>1679</v>
      </c>
      <c r="D6" s="4" t="s">
        <v>120</v>
      </c>
      <c r="E6" s="77" t="s">
        <v>1851</v>
      </c>
    </row>
    <row r="7" spans="1:7" ht="101.5" x14ac:dyDescent="0.35">
      <c r="A7" s="4" t="s">
        <v>175</v>
      </c>
      <c r="B7" s="4" t="s">
        <v>1680</v>
      </c>
      <c r="D7" s="4" t="s">
        <v>636</v>
      </c>
      <c r="E7" s="77" t="s">
        <v>1852</v>
      </c>
    </row>
    <row r="8" spans="1:7" ht="72.5" x14ac:dyDescent="0.35">
      <c r="A8" s="4" t="s">
        <v>157</v>
      </c>
      <c r="B8" s="4" t="s">
        <v>648</v>
      </c>
      <c r="D8" s="4" t="s">
        <v>632</v>
      </c>
      <c r="E8" s="77" t="s">
        <v>1853</v>
      </c>
    </row>
    <row r="9" spans="1:7" x14ac:dyDescent="0.35">
      <c r="A9" s="4" t="s">
        <v>157</v>
      </c>
      <c r="B9" s="4" t="s">
        <v>91</v>
      </c>
      <c r="D9" s="4"/>
      <c r="E9" s="77"/>
    </row>
    <row r="10" spans="1:7" x14ac:dyDescent="0.35">
      <c r="A10" s="4" t="s">
        <v>157</v>
      </c>
      <c r="B10" s="4" t="s">
        <v>1682</v>
      </c>
      <c r="D10" s="4"/>
    </row>
    <row r="11" spans="1:7" x14ac:dyDescent="0.35">
      <c r="A11" s="4" t="s">
        <v>157</v>
      </c>
      <c r="B11" s="4" t="s">
        <v>1681</v>
      </c>
      <c r="D11" s="63"/>
    </row>
    <row r="12" spans="1:7" x14ac:dyDescent="0.35">
      <c r="A12" s="4" t="s">
        <v>157</v>
      </c>
      <c r="B12" s="4" t="s">
        <v>649</v>
      </c>
      <c r="D12" s="63"/>
    </row>
    <row r="13" spans="1:7" x14ac:dyDescent="0.35">
      <c r="A13" s="4" t="s">
        <v>642</v>
      </c>
      <c r="B13" s="4" t="s">
        <v>643</v>
      </c>
      <c r="D13" s="63"/>
    </row>
    <row r="14" spans="1:7" x14ac:dyDescent="0.35">
      <c r="A14" s="4" t="s">
        <v>642</v>
      </c>
      <c r="B14" s="4" t="s">
        <v>641</v>
      </c>
      <c r="D14" s="63"/>
    </row>
    <row r="15" spans="1:7" x14ac:dyDescent="0.35">
      <c r="A15" s="4" t="s">
        <v>642</v>
      </c>
      <c r="B15" s="4" t="s">
        <v>644</v>
      </c>
      <c r="D15" s="63"/>
      <c r="G15" s="76"/>
    </row>
    <row r="16" spans="1:7" x14ac:dyDescent="0.35">
      <c r="A16" s="4" t="s">
        <v>642</v>
      </c>
      <c r="B16" s="4" t="s">
        <v>645</v>
      </c>
      <c r="D16" s="63"/>
      <c r="G16" s="67"/>
    </row>
    <row r="17" spans="1:4" x14ac:dyDescent="0.35">
      <c r="A17" s="4" t="s">
        <v>642</v>
      </c>
      <c r="B17" s="4" t="s">
        <v>1686</v>
      </c>
      <c r="D17" s="63"/>
    </row>
    <row r="18" spans="1:4" x14ac:dyDescent="0.35">
      <c r="A18" s="4" t="s">
        <v>120</v>
      </c>
      <c r="B18" s="4" t="s">
        <v>1683</v>
      </c>
    </row>
    <row r="19" spans="1:4" ht="31" x14ac:dyDescent="0.35">
      <c r="A19" s="4" t="s">
        <v>120</v>
      </c>
      <c r="B19" s="38" t="s">
        <v>1685</v>
      </c>
    </row>
    <row r="20" spans="1:4" x14ac:dyDescent="0.35">
      <c r="A20" s="4" t="s">
        <v>120</v>
      </c>
      <c r="B20" s="4" t="s">
        <v>646</v>
      </c>
    </row>
    <row r="21" spans="1:4" x14ac:dyDescent="0.35">
      <c r="A21" s="4" t="s">
        <v>120</v>
      </c>
      <c r="B21" s="4" t="s">
        <v>647</v>
      </c>
    </row>
    <row r="22" spans="1:4" x14ac:dyDescent="0.35">
      <c r="A22" s="4" t="s">
        <v>120</v>
      </c>
      <c r="B22" s="4" t="s">
        <v>1684</v>
      </c>
    </row>
    <row r="23" spans="1:4" x14ac:dyDescent="0.35">
      <c r="A23" s="4" t="s">
        <v>636</v>
      </c>
      <c r="B23" s="4" t="s">
        <v>1687</v>
      </c>
    </row>
    <row r="24" spans="1:4" x14ac:dyDescent="0.35">
      <c r="A24" s="4" t="s">
        <v>636</v>
      </c>
      <c r="B24" s="4" t="s">
        <v>638</v>
      </c>
    </row>
    <row r="25" spans="1:4" x14ac:dyDescent="0.35">
      <c r="A25" s="4" t="s">
        <v>636</v>
      </c>
      <c r="B25" s="4" t="s">
        <v>639</v>
      </c>
    </row>
    <row r="26" spans="1:4" x14ac:dyDescent="0.35">
      <c r="A26" s="4" t="s">
        <v>636</v>
      </c>
      <c r="B26" s="4" t="s">
        <v>77</v>
      </c>
    </row>
    <row r="27" spans="1:4" x14ac:dyDescent="0.35">
      <c r="A27" s="4" t="s">
        <v>636</v>
      </c>
      <c r="B27" s="4" t="s">
        <v>637</v>
      </c>
    </row>
    <row r="28" spans="1:4" x14ac:dyDescent="0.35">
      <c r="A28" s="4" t="s">
        <v>636</v>
      </c>
      <c r="B28" s="4" t="s">
        <v>640</v>
      </c>
    </row>
    <row r="29" spans="1:4" x14ac:dyDescent="0.35">
      <c r="A29" s="4" t="s">
        <v>636</v>
      </c>
      <c r="B29" s="4" t="s">
        <v>1688</v>
      </c>
    </row>
    <row r="30" spans="1:4" x14ac:dyDescent="0.35">
      <c r="A30" s="4" t="s">
        <v>632</v>
      </c>
      <c r="B30" s="4" t="s">
        <v>633</v>
      </c>
    </row>
    <row r="31" spans="1:4" x14ac:dyDescent="0.35">
      <c r="A31" s="4" t="s">
        <v>632</v>
      </c>
      <c r="B31" s="4" t="s">
        <v>634</v>
      </c>
    </row>
    <row r="32" spans="1:4" x14ac:dyDescent="0.35">
      <c r="A32" s="4" t="s">
        <v>632</v>
      </c>
      <c r="B32" s="4" t="s">
        <v>635</v>
      </c>
    </row>
    <row r="33" spans="1:2" x14ac:dyDescent="0.35">
      <c r="A33" s="4" t="s">
        <v>632</v>
      </c>
      <c r="B33" s="4" t="s">
        <v>1690</v>
      </c>
    </row>
    <row r="34" spans="1:2" x14ac:dyDescent="0.35">
      <c r="A34" s="4" t="s">
        <v>632</v>
      </c>
      <c r="B34" s="4" t="s">
        <v>1689</v>
      </c>
    </row>
    <row r="35" spans="1:2" x14ac:dyDescent="0.35">
      <c r="A35" s="4"/>
      <c r="B35" s="93"/>
    </row>
    <row r="36" spans="1:2" x14ac:dyDescent="0.35">
      <c r="A36" s="4"/>
      <c r="B36" s="93"/>
    </row>
    <row r="37" spans="1:2" x14ac:dyDescent="0.35">
      <c r="A37" s="4"/>
      <c r="B37" s="93"/>
    </row>
    <row r="38" spans="1:2" x14ac:dyDescent="0.35">
      <c r="A38" s="4"/>
      <c r="B38" s="93"/>
    </row>
    <row r="39" spans="1:2" x14ac:dyDescent="0.35">
      <c r="A39" s="4"/>
      <c r="B39" s="93"/>
    </row>
    <row r="40" spans="1:2" x14ac:dyDescent="0.35">
      <c r="A40" s="4"/>
      <c r="B40" s="93"/>
    </row>
    <row r="41" spans="1:2" x14ac:dyDescent="0.35">
      <c r="A41" s="4"/>
      <c r="B41" s="93"/>
    </row>
    <row r="42" spans="1:2" x14ac:dyDescent="0.35">
      <c r="A42" s="4"/>
      <c r="B42" s="93"/>
    </row>
    <row r="43" spans="1:2" x14ac:dyDescent="0.35">
      <c r="A43" s="4"/>
      <c r="B43" s="93"/>
    </row>
    <row r="44" spans="1:2" x14ac:dyDescent="0.35">
      <c r="A44" s="4"/>
      <c r="B44" s="93"/>
    </row>
    <row r="45" spans="1:2" x14ac:dyDescent="0.35">
      <c r="A45" s="4"/>
      <c r="B45" s="93"/>
    </row>
    <row r="46" spans="1:2" x14ac:dyDescent="0.35">
      <c r="A46" s="4"/>
      <c r="B46" s="93"/>
    </row>
  </sheetData>
  <pageMargins left="0.7" right="0.7" top="0.75" bottom="0.75" header="0.3" footer="0.3"/>
  <pageSetup paperSize="9" orientation="portrait" verticalDpi="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C3"/>
  <sheetViews>
    <sheetView workbookViewId="0">
      <selection activeCell="E13" sqref="E13"/>
    </sheetView>
  </sheetViews>
  <sheetFormatPr defaultRowHeight="14.5" x14ac:dyDescent="0.35"/>
  <cols>
    <col min="3" max="3" width="12.81640625" customWidth="1"/>
  </cols>
  <sheetData>
    <row r="1" spans="2:3" x14ac:dyDescent="0.35">
      <c r="B1" s="39" t="s">
        <v>1717</v>
      </c>
      <c r="C1" s="39" t="s">
        <v>1718</v>
      </c>
    </row>
    <row r="2" spans="2:3" x14ac:dyDescent="0.35">
      <c r="B2" t="s">
        <v>1716</v>
      </c>
      <c r="C2" s="61" t="s">
        <v>1719</v>
      </c>
    </row>
    <row r="3" spans="2:3" x14ac:dyDescent="0.35">
      <c r="B3" t="s">
        <v>1721</v>
      </c>
      <c r="C3" s="61" t="s">
        <v>1720</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318"/>
  <sheetViews>
    <sheetView zoomScale="58" zoomScaleNormal="58" workbookViewId="0">
      <selection activeCell="A1322" sqref="A1322"/>
    </sheetView>
  </sheetViews>
  <sheetFormatPr defaultRowHeight="30" customHeight="1" x14ac:dyDescent="0.35"/>
  <cols>
    <col min="1" max="1" width="54" style="3" bestFit="1" customWidth="1"/>
    <col min="2" max="2" width="45.26953125" style="2" bestFit="1" customWidth="1"/>
    <col min="3" max="3" width="44.26953125" style="2" customWidth="1"/>
    <col min="4" max="4" width="24.54296875" style="2" bestFit="1" customWidth="1"/>
    <col min="5" max="5" width="38.81640625" customWidth="1"/>
    <col min="6" max="6" width="9.54296875" style="2" customWidth="1"/>
  </cols>
  <sheetData>
    <row r="1" spans="1:5" s="21" customFormat="1" ht="30" customHeight="1" x14ac:dyDescent="0.45">
      <c r="A1" s="24" t="s">
        <v>205</v>
      </c>
      <c r="B1" s="23" t="s">
        <v>204</v>
      </c>
      <c r="C1" s="23" t="s">
        <v>1693</v>
      </c>
      <c r="D1" s="23" t="s">
        <v>0</v>
      </c>
      <c r="E1" s="22" t="s">
        <v>203</v>
      </c>
    </row>
    <row r="2" spans="1:5" ht="30" customHeight="1" x14ac:dyDescent="0.35">
      <c r="A2" s="6" t="s">
        <v>114</v>
      </c>
      <c r="B2" s="6" t="s">
        <v>100</v>
      </c>
      <c r="C2" s="6" t="str">
        <f>CONCATENATE(Table6[[#This Row],[Job role]],Table6[[#This Row],[Technical Skills &amp; Competencies]])</f>
        <v>Applications ArchitectApplications Development</v>
      </c>
      <c r="D2" s="6" t="s">
        <v>20</v>
      </c>
      <c r="E2" s="4" t="s">
        <v>75</v>
      </c>
    </row>
    <row r="3" spans="1:5" ht="30" customHeight="1" x14ac:dyDescent="0.35">
      <c r="A3" s="6" t="s">
        <v>114</v>
      </c>
      <c r="B3" s="6" t="s">
        <v>99</v>
      </c>
      <c r="C3" s="6" t="str">
        <f>CONCATENATE(Table6[[#This Row],[Job role]],Table6[[#This Row],[Technical Skills &amp; Competencies]])</f>
        <v>Applications ArchitectApplications Integration</v>
      </c>
      <c r="D3" s="6" t="s">
        <v>20</v>
      </c>
      <c r="E3" s="4" t="s">
        <v>75</v>
      </c>
    </row>
    <row r="4" spans="1:5" ht="30" customHeight="1" x14ac:dyDescent="0.35">
      <c r="A4" s="6" t="s">
        <v>114</v>
      </c>
      <c r="B4" s="6" t="s">
        <v>51</v>
      </c>
      <c r="C4" s="6" t="str">
        <f>CONCATENATE(Table6[[#This Row],[Job role]],Table6[[#This Row],[Technical Skills &amp; Competencies]])</f>
        <v>Applications ArchitectApplications Support and Enhancement</v>
      </c>
      <c r="D4" s="6" t="s">
        <v>14</v>
      </c>
      <c r="E4" s="4" t="s">
        <v>75</v>
      </c>
    </row>
    <row r="5" spans="1:5" ht="30" customHeight="1" x14ac:dyDescent="0.35">
      <c r="A5" s="6" t="s">
        <v>114</v>
      </c>
      <c r="B5" s="7" t="s">
        <v>79</v>
      </c>
      <c r="C5" s="7" t="str">
        <f>CONCATENATE(Table6[[#This Row],[Job role]],Table6[[#This Row],[Technical Skills &amp; Competencies]])</f>
        <v>Applications ArchitectBusiness Innovation</v>
      </c>
      <c r="D5" s="7" t="s">
        <v>20</v>
      </c>
      <c r="E5" s="4" t="s">
        <v>75</v>
      </c>
    </row>
    <row r="6" spans="1:5" ht="30" customHeight="1" x14ac:dyDescent="0.35">
      <c r="A6" s="6" t="s">
        <v>114</v>
      </c>
      <c r="B6" s="6" t="s">
        <v>30</v>
      </c>
      <c r="C6" s="6" t="str">
        <f>CONCATENATE(Table6[[#This Row],[Job role]],Table6[[#This Row],[Technical Skills &amp; Competencies]])</f>
        <v>Applications ArchitectBusiness Needs Analysis</v>
      </c>
      <c r="D6" s="6" t="s">
        <v>20</v>
      </c>
      <c r="E6" s="4" t="s">
        <v>75</v>
      </c>
    </row>
    <row r="7" spans="1:5" ht="30" customHeight="1" x14ac:dyDescent="0.35">
      <c r="A7" s="6" t="s">
        <v>114</v>
      </c>
      <c r="B7" s="6" t="s">
        <v>74</v>
      </c>
      <c r="C7" s="6" t="str">
        <f>CONCATENATE(Table6[[#This Row],[Job role]],Table6[[#This Row],[Technical Skills &amp; Competencies]])</f>
        <v>Applications ArchitectChange Management</v>
      </c>
      <c r="D7" s="6" t="s">
        <v>20</v>
      </c>
      <c r="E7" s="4" t="s">
        <v>75</v>
      </c>
    </row>
    <row r="8" spans="1:5" ht="30" customHeight="1" x14ac:dyDescent="0.35">
      <c r="A8" s="6" t="s">
        <v>114</v>
      </c>
      <c r="B8" s="6" t="s">
        <v>111</v>
      </c>
      <c r="C8" s="6" t="str">
        <f>CONCATENATE(Table6[[#This Row],[Job role]],Table6[[#This Row],[Technical Skills &amp; Competencies]])</f>
        <v>Applications ArchitectData Design</v>
      </c>
      <c r="D8" s="6" t="s">
        <v>14</v>
      </c>
      <c r="E8" s="4" t="s">
        <v>75</v>
      </c>
    </row>
    <row r="9" spans="1:5" ht="30" customHeight="1" x14ac:dyDescent="0.35">
      <c r="A9" s="6" t="s">
        <v>114</v>
      </c>
      <c r="B9" s="6" t="s">
        <v>57</v>
      </c>
      <c r="C9" s="6" t="str">
        <f>CONCATENATE(Table6[[#This Row],[Job role]],Table6[[#This Row],[Technical Skills &amp; Competencies]])</f>
        <v>Applications ArchitectDatabase Administration</v>
      </c>
      <c r="D9" s="6" t="s">
        <v>20</v>
      </c>
      <c r="E9" s="4" t="s">
        <v>75</v>
      </c>
    </row>
    <row r="10" spans="1:5" ht="30" customHeight="1" x14ac:dyDescent="0.35">
      <c r="A10" s="6" t="s">
        <v>114</v>
      </c>
      <c r="B10" s="6" t="s">
        <v>98</v>
      </c>
      <c r="C10" s="6" t="str">
        <f>CONCATENATE(Table6[[#This Row],[Job role]],Table6[[#This Row],[Technical Skills &amp; Competencies]])</f>
        <v>Applications ArchitectEmbedded Systems Interface Design</v>
      </c>
      <c r="D10" s="6" t="s">
        <v>14</v>
      </c>
      <c r="E10" s="4" t="s">
        <v>75</v>
      </c>
    </row>
    <row r="11" spans="1:5" ht="30" customHeight="1" x14ac:dyDescent="0.35">
      <c r="A11" s="6" t="s">
        <v>114</v>
      </c>
      <c r="B11" s="6" t="s">
        <v>55</v>
      </c>
      <c r="C11" s="6" t="str">
        <f>CONCATENATE(Table6[[#This Row],[Job role]],Table6[[#This Row],[Technical Skills &amp; Competencies]])</f>
        <v>Applications ArchitectEmerging Technology Synthesis</v>
      </c>
      <c r="D11" s="6" t="s">
        <v>20</v>
      </c>
      <c r="E11" s="4" t="s">
        <v>75</v>
      </c>
    </row>
    <row r="12" spans="1:5" ht="30" customHeight="1" x14ac:dyDescent="0.35">
      <c r="A12" s="6" t="s">
        <v>114</v>
      </c>
      <c r="B12" s="6" t="s">
        <v>15</v>
      </c>
      <c r="C12" s="6" t="str">
        <f>CONCATENATE(Table6[[#This Row],[Job role]],Table6[[#This Row],[Technical Skills &amp; Competencies]])</f>
        <v>Applications ArchitectProblem Management</v>
      </c>
      <c r="D12" s="6" t="s">
        <v>20</v>
      </c>
      <c r="E12" s="4" t="s">
        <v>75</v>
      </c>
    </row>
    <row r="13" spans="1:5" ht="30" customHeight="1" x14ac:dyDescent="0.35">
      <c r="A13" s="6" t="s">
        <v>114</v>
      </c>
      <c r="B13" s="6" t="s">
        <v>77</v>
      </c>
      <c r="C13" s="6" t="str">
        <f>CONCATENATE(Table6[[#This Row],[Job role]],Table6[[#This Row],[Technical Skills &amp; Competencies]])</f>
        <v>Applications ArchitectProduct Management</v>
      </c>
      <c r="D13" s="6" t="s">
        <v>20</v>
      </c>
      <c r="E13" s="4" t="s">
        <v>75</v>
      </c>
    </row>
    <row r="14" spans="1:5" ht="30" customHeight="1" x14ac:dyDescent="0.35">
      <c r="A14" s="6" t="s">
        <v>114</v>
      </c>
      <c r="B14" s="6" t="s">
        <v>22</v>
      </c>
      <c r="C14" s="6" t="str">
        <f>CONCATENATE(Table6[[#This Row],[Job role]],Table6[[#This Row],[Technical Skills &amp; Competencies]])</f>
        <v>Applications ArchitectProgramme Management</v>
      </c>
      <c r="D14" s="6" t="s">
        <v>20</v>
      </c>
      <c r="E14" s="4" t="s">
        <v>75</v>
      </c>
    </row>
    <row r="15" spans="1:5" ht="30" customHeight="1" x14ac:dyDescent="0.35">
      <c r="A15" s="6" t="s">
        <v>114</v>
      </c>
      <c r="B15" s="6" t="s">
        <v>110</v>
      </c>
      <c r="C15" s="6" t="str">
        <f>CONCATENATE(Table6[[#This Row],[Job role]],Table6[[#This Row],[Technical Skills &amp; Competencies]])</f>
        <v>Applications ArchitectSecurity Architecture</v>
      </c>
      <c r="D15" s="6" t="s">
        <v>20</v>
      </c>
      <c r="E15" s="4" t="s">
        <v>75</v>
      </c>
    </row>
    <row r="16" spans="1:5" ht="30" customHeight="1" x14ac:dyDescent="0.35">
      <c r="A16" s="6" t="s">
        <v>114</v>
      </c>
      <c r="B16" s="6" t="s">
        <v>96</v>
      </c>
      <c r="C16" s="6" t="str">
        <f>CONCATENATE(Table6[[#This Row],[Job role]],Table6[[#This Row],[Technical Skills &amp; Competencies]])</f>
        <v>Applications ArchitectSoftware Configuration</v>
      </c>
      <c r="D16" s="6" t="s">
        <v>14</v>
      </c>
      <c r="E16" s="4" t="s">
        <v>75</v>
      </c>
    </row>
    <row r="17" spans="1:5" ht="30" customHeight="1" x14ac:dyDescent="0.35">
      <c r="A17" s="6" t="s">
        <v>114</v>
      </c>
      <c r="B17" s="6" t="s">
        <v>87</v>
      </c>
      <c r="C17" s="6" t="str">
        <f>CONCATENATE(Table6[[#This Row],[Job role]],Table6[[#This Row],[Technical Skills &amp; Competencies]])</f>
        <v>Applications ArchitectSoftware Design</v>
      </c>
      <c r="D17" s="6" t="s">
        <v>70</v>
      </c>
      <c r="E17" s="4" t="s">
        <v>75</v>
      </c>
    </row>
    <row r="18" spans="1:5" ht="30" customHeight="1" x14ac:dyDescent="0.35">
      <c r="A18" s="6" t="s">
        <v>114</v>
      </c>
      <c r="B18" s="7" t="s">
        <v>86</v>
      </c>
      <c r="C18" s="7" t="str">
        <f>CONCATENATE(Table6[[#This Row],[Job role]],Table6[[#This Row],[Technical Skills &amp; Competencies]])</f>
        <v>Applications ArchitectSolution Architecture</v>
      </c>
      <c r="D18" s="6" t="s">
        <v>20</v>
      </c>
      <c r="E18" s="4" t="s">
        <v>75</v>
      </c>
    </row>
    <row r="19" spans="1:5" ht="30" customHeight="1" x14ac:dyDescent="0.35">
      <c r="A19" s="6" t="s">
        <v>114</v>
      </c>
      <c r="B19" s="45" t="s">
        <v>13</v>
      </c>
      <c r="C19" s="6" t="str">
        <f>CONCATENATE(Table6[[#This Row],[Job role]],Table6[[#This Row],[Technical Skills &amp; Competencies]])</f>
        <v>Applications ArchitectStakeholder Management</v>
      </c>
      <c r="D19" s="6" t="s">
        <v>14</v>
      </c>
      <c r="E19" s="4" t="s">
        <v>75</v>
      </c>
    </row>
    <row r="20" spans="1:5" ht="30" customHeight="1" x14ac:dyDescent="0.35">
      <c r="A20" s="6" t="s">
        <v>114</v>
      </c>
      <c r="B20" s="6" t="s">
        <v>7</v>
      </c>
      <c r="C20" s="6" t="str">
        <f>CONCATENATE(Table6[[#This Row],[Job role]],Table6[[#This Row],[Technical Skills &amp; Competencies]])</f>
        <v>Applications ArchitectTest Planning</v>
      </c>
      <c r="D20" s="6" t="s">
        <v>20</v>
      </c>
      <c r="E20" s="4" t="s">
        <v>75</v>
      </c>
    </row>
    <row r="21" spans="1:5" ht="30" customHeight="1" x14ac:dyDescent="0.35">
      <c r="A21" s="6" t="s">
        <v>114</v>
      </c>
      <c r="B21" s="6" t="s">
        <v>81</v>
      </c>
      <c r="C21" s="6" t="str">
        <f>CONCATENATE(Table6[[#This Row],[Job role]],Table6[[#This Row],[Technical Skills &amp; Competencies]])</f>
        <v>Applications ArchitectUser Interface Design</v>
      </c>
      <c r="D21" s="6" t="s">
        <v>14</v>
      </c>
      <c r="E21" s="4" t="s">
        <v>75</v>
      </c>
    </row>
    <row r="22" spans="1:5" ht="30" customHeight="1" x14ac:dyDescent="0.35">
      <c r="A22" s="6" t="s">
        <v>109</v>
      </c>
      <c r="B22" s="7" t="s">
        <v>100</v>
      </c>
      <c r="C22" s="7" t="str">
        <f>CONCATENATE(Table6[[#This Row],[Job role]],Table6[[#This Row],[Technical Skills &amp; Competencies]])</f>
        <v>Applications DeveloperApplications Development</v>
      </c>
      <c r="D22" s="7" t="s">
        <v>9</v>
      </c>
      <c r="E22" s="4" t="s">
        <v>75</v>
      </c>
    </row>
    <row r="23" spans="1:5" ht="30" customHeight="1" x14ac:dyDescent="0.35">
      <c r="A23" s="6" t="s">
        <v>109</v>
      </c>
      <c r="B23" s="6" t="s">
        <v>99</v>
      </c>
      <c r="C23" s="6" t="str">
        <f>CONCATENATE(Table6[[#This Row],[Job role]],Table6[[#This Row],[Technical Skills &amp; Competencies]])</f>
        <v>Applications DeveloperApplications Integration</v>
      </c>
      <c r="D23" s="6" t="s">
        <v>9</v>
      </c>
      <c r="E23" s="4" t="s">
        <v>75</v>
      </c>
    </row>
    <row r="24" spans="1:5" ht="30" customHeight="1" x14ac:dyDescent="0.35">
      <c r="A24" s="6" t="s">
        <v>109</v>
      </c>
      <c r="B24" s="6" t="s">
        <v>51</v>
      </c>
      <c r="C24" s="6" t="str">
        <f>CONCATENATE(Table6[[#This Row],[Job role]],Table6[[#This Row],[Technical Skills &amp; Competencies]])</f>
        <v>Applications DeveloperApplications Support and Enhancement</v>
      </c>
      <c r="D24" s="6" t="s">
        <v>6</v>
      </c>
      <c r="E24" s="4" t="s">
        <v>75</v>
      </c>
    </row>
    <row r="25" spans="1:5" ht="30" customHeight="1" x14ac:dyDescent="0.35">
      <c r="A25" s="6" t="s">
        <v>109</v>
      </c>
      <c r="B25" s="6" t="s">
        <v>30</v>
      </c>
      <c r="C25" s="6" t="str">
        <f>CONCATENATE(Table6[[#This Row],[Job role]],Table6[[#This Row],[Technical Skills &amp; Competencies]])</f>
        <v>Applications DeveloperBusiness Needs Analysis</v>
      </c>
      <c r="D25" s="6" t="s">
        <v>6</v>
      </c>
      <c r="E25" s="4" t="s">
        <v>75</v>
      </c>
    </row>
    <row r="26" spans="1:5" ht="30" customHeight="1" x14ac:dyDescent="0.35">
      <c r="A26" s="6" t="s">
        <v>109</v>
      </c>
      <c r="B26" s="6" t="s">
        <v>50</v>
      </c>
      <c r="C26" s="6" t="str">
        <f>CONCATENATE(Table6[[#This Row],[Job role]],Table6[[#This Row],[Technical Skills &amp; Competencies]])</f>
        <v>Applications DeveloperConfiguration Tracking</v>
      </c>
      <c r="D26" s="6" t="s">
        <v>6</v>
      </c>
      <c r="E26" s="4" t="s">
        <v>75</v>
      </c>
    </row>
    <row r="27" spans="1:5" ht="30" customHeight="1" x14ac:dyDescent="0.35">
      <c r="A27" s="6" t="s">
        <v>109</v>
      </c>
      <c r="B27" s="6" t="s">
        <v>111</v>
      </c>
      <c r="C27" s="6" t="str">
        <f>CONCATENATE(Table6[[#This Row],[Job role]],Table6[[#This Row],[Technical Skills &amp; Competencies]])</f>
        <v>Applications DeveloperData Design</v>
      </c>
      <c r="D27" s="6" t="s">
        <v>9</v>
      </c>
      <c r="E27" s="4" t="s">
        <v>75</v>
      </c>
    </row>
    <row r="28" spans="1:5" ht="30" customHeight="1" x14ac:dyDescent="0.35">
      <c r="A28" s="6" t="s">
        <v>109</v>
      </c>
      <c r="B28" s="6" t="s">
        <v>57</v>
      </c>
      <c r="C28" s="6" t="str">
        <f>CONCATENATE(Table6[[#This Row],[Job role]],Table6[[#This Row],[Technical Skills &amp; Competencies]])</f>
        <v>Applications DeveloperDatabase Administration</v>
      </c>
      <c r="D28" s="6" t="s">
        <v>6</v>
      </c>
      <c r="E28" s="4" t="s">
        <v>75</v>
      </c>
    </row>
    <row r="29" spans="1:5" ht="30" customHeight="1" x14ac:dyDescent="0.35">
      <c r="A29" s="6" t="s">
        <v>109</v>
      </c>
      <c r="B29" s="6" t="s">
        <v>55</v>
      </c>
      <c r="C29" s="7" t="str">
        <f>CONCATENATE(Table6[[#This Row],[Job role]],Table6[[#This Row],[Technical Skills &amp; Competencies]])</f>
        <v>Applications DeveloperEmerging Technology Synthesis</v>
      </c>
      <c r="D29" s="7" t="s">
        <v>9</v>
      </c>
      <c r="E29" s="4" t="s">
        <v>75</v>
      </c>
    </row>
    <row r="30" spans="1:5" ht="30" customHeight="1" x14ac:dyDescent="0.35">
      <c r="A30" s="6" t="s">
        <v>109</v>
      </c>
      <c r="B30" s="6" t="s">
        <v>22</v>
      </c>
      <c r="C30" s="6" t="str">
        <f>CONCATENATE(Table6[[#This Row],[Job role]],Table6[[#This Row],[Technical Skills &amp; Competencies]])</f>
        <v>Applications DeveloperProgramme Management</v>
      </c>
      <c r="D30" s="6" t="s">
        <v>9</v>
      </c>
      <c r="E30" s="4" t="s">
        <v>75</v>
      </c>
    </row>
    <row r="31" spans="1:5" ht="30" customHeight="1" x14ac:dyDescent="0.35">
      <c r="A31" s="6" t="s">
        <v>109</v>
      </c>
      <c r="B31" s="6" t="s">
        <v>17</v>
      </c>
      <c r="C31" s="6" t="str">
        <f>CONCATENATE(Table6[[#This Row],[Job role]],Table6[[#This Row],[Technical Skills &amp; Competencies]])</f>
        <v>Applications DeveloperQuality Standards</v>
      </c>
      <c r="D31" s="6" t="s">
        <v>14</v>
      </c>
      <c r="E31" s="4" t="s">
        <v>75</v>
      </c>
    </row>
    <row r="32" spans="1:5" ht="30" customHeight="1" x14ac:dyDescent="0.35">
      <c r="A32" s="6" t="s">
        <v>109</v>
      </c>
      <c r="B32" s="6" t="s">
        <v>110</v>
      </c>
      <c r="C32" s="6" t="str">
        <f>CONCATENATE(Table6[[#This Row],[Job role]],Table6[[#This Row],[Technical Skills &amp; Competencies]])</f>
        <v>Applications DeveloperSecurity Architecture</v>
      </c>
      <c r="D32" s="6" t="s">
        <v>9</v>
      </c>
      <c r="E32" s="4" t="s">
        <v>75</v>
      </c>
    </row>
    <row r="33" spans="1:5" ht="30" customHeight="1" x14ac:dyDescent="0.35">
      <c r="A33" s="6" t="s">
        <v>109</v>
      </c>
      <c r="B33" s="6" t="s">
        <v>96</v>
      </c>
      <c r="C33" s="6" t="str">
        <f>CONCATENATE(Table6[[#This Row],[Job role]],Table6[[#This Row],[Technical Skills &amp; Competencies]])</f>
        <v>Applications DeveloperSoftware Configuration</v>
      </c>
      <c r="D33" s="6" t="s">
        <v>6</v>
      </c>
      <c r="E33" s="4" t="s">
        <v>75</v>
      </c>
    </row>
    <row r="34" spans="1:5" ht="30" customHeight="1" x14ac:dyDescent="0.35">
      <c r="A34" s="6" t="s">
        <v>109</v>
      </c>
      <c r="B34" s="6" t="s">
        <v>87</v>
      </c>
      <c r="C34" s="6" t="str">
        <f>CONCATENATE(Table6[[#This Row],[Job role]],Table6[[#This Row],[Technical Skills &amp; Competencies]])</f>
        <v>Applications DeveloperSoftware Design</v>
      </c>
      <c r="D34" s="6" t="s">
        <v>9</v>
      </c>
      <c r="E34" s="4" t="s">
        <v>75</v>
      </c>
    </row>
    <row r="35" spans="1:5" ht="30" customHeight="1" x14ac:dyDescent="0.35">
      <c r="A35" s="6" t="s">
        <v>109</v>
      </c>
      <c r="B35" s="6" t="s">
        <v>44</v>
      </c>
      <c r="C35" s="6" t="str">
        <f>CONCATENATE(Table6[[#This Row],[Job role]],Table6[[#This Row],[Technical Skills &amp; Competencies]])</f>
        <v>Applications DeveloperSoftware Testing</v>
      </c>
      <c r="D35" s="6" t="s">
        <v>6</v>
      </c>
      <c r="E35" s="4" t="s">
        <v>75</v>
      </c>
    </row>
    <row r="36" spans="1:5" ht="30" customHeight="1" x14ac:dyDescent="0.35">
      <c r="A36" s="6" t="s">
        <v>109</v>
      </c>
      <c r="B36" s="6" t="s">
        <v>52</v>
      </c>
      <c r="C36" s="6" t="str">
        <f>CONCATENATE(Table6[[#This Row],[Job role]],Table6[[#This Row],[Technical Skills &amp; Competencies]])</f>
        <v>Applications DeveloperSystem Integration</v>
      </c>
      <c r="D36" s="6" t="s">
        <v>9</v>
      </c>
      <c r="E36" s="4" t="s">
        <v>75</v>
      </c>
    </row>
    <row r="37" spans="1:5" ht="30" customHeight="1" x14ac:dyDescent="0.35">
      <c r="A37" s="6" t="s">
        <v>109</v>
      </c>
      <c r="B37" s="6" t="s">
        <v>7</v>
      </c>
      <c r="C37" s="6" t="str">
        <f>CONCATENATE(Table6[[#This Row],[Job role]],Table6[[#This Row],[Technical Skills &amp; Competencies]])</f>
        <v>Applications DeveloperTest Planning</v>
      </c>
      <c r="D37" s="6" t="s">
        <v>6</v>
      </c>
      <c r="E37" s="4" t="s">
        <v>75</v>
      </c>
    </row>
    <row r="38" spans="1:5" ht="30" customHeight="1" x14ac:dyDescent="0.35">
      <c r="A38" s="6" t="s">
        <v>109</v>
      </c>
      <c r="B38" s="6" t="s">
        <v>81</v>
      </c>
      <c r="C38" s="6" t="str">
        <f>CONCATENATE(Table6[[#This Row],[Job role]],Table6[[#This Row],[Technical Skills &amp; Competencies]])</f>
        <v>Applications DeveloperUser Interface Design</v>
      </c>
      <c r="D38" s="6" t="s">
        <v>9</v>
      </c>
      <c r="E38" s="4" t="s">
        <v>75</v>
      </c>
    </row>
    <row r="39" spans="1:5" ht="30" customHeight="1" x14ac:dyDescent="0.35">
      <c r="A39" s="6" t="s">
        <v>113</v>
      </c>
      <c r="B39" s="48" t="s">
        <v>100</v>
      </c>
      <c r="C39" s="48" t="str">
        <f>CONCATENATE(Table6[[#This Row],[Job role]],Table6[[#This Row],[Technical Skills &amp; Competencies]])</f>
        <v>Applications Development ManagerApplications Development</v>
      </c>
      <c r="D39" s="48" t="s">
        <v>20</v>
      </c>
      <c r="E39" s="4" t="s">
        <v>75</v>
      </c>
    </row>
    <row r="40" spans="1:5" ht="30" customHeight="1" x14ac:dyDescent="0.35">
      <c r="A40" s="6" t="s">
        <v>113</v>
      </c>
      <c r="B40" s="48" t="s">
        <v>99</v>
      </c>
      <c r="C40" s="48" t="str">
        <f>CONCATENATE(Table6[[#This Row],[Job role]],Table6[[#This Row],[Technical Skills &amp; Competencies]])</f>
        <v>Applications Development ManagerApplications Integration</v>
      </c>
      <c r="D40" s="48" t="s">
        <v>14</v>
      </c>
      <c r="E40" s="4" t="s">
        <v>75</v>
      </c>
    </row>
    <row r="41" spans="1:5" ht="30" customHeight="1" x14ac:dyDescent="0.35">
      <c r="A41" s="6" t="s">
        <v>113</v>
      </c>
      <c r="B41" s="48" t="s">
        <v>51</v>
      </c>
      <c r="C41" s="48" t="str">
        <f>CONCATENATE(Table6[[#This Row],[Job role]],Table6[[#This Row],[Technical Skills &amp; Competencies]])</f>
        <v>Applications Development ManagerApplications Support and Enhancement</v>
      </c>
      <c r="D41" s="48" t="s">
        <v>14</v>
      </c>
      <c r="E41" s="4" t="s">
        <v>75</v>
      </c>
    </row>
    <row r="42" spans="1:5" ht="30" customHeight="1" x14ac:dyDescent="0.35">
      <c r="A42" s="6" t="s">
        <v>113</v>
      </c>
      <c r="B42" s="7" t="s">
        <v>79</v>
      </c>
      <c r="C42" s="6" t="str">
        <f>CONCATENATE(Table6[[#This Row],[Job role]],Table6[[#This Row],[Technical Skills &amp; Competencies]])</f>
        <v>Applications Development ManagerBusiness Innovation</v>
      </c>
      <c r="D42" s="6" t="s">
        <v>20</v>
      </c>
      <c r="E42" s="4" t="s">
        <v>75</v>
      </c>
    </row>
    <row r="43" spans="1:5" ht="30" customHeight="1" x14ac:dyDescent="0.35">
      <c r="A43" s="6" t="s">
        <v>113</v>
      </c>
      <c r="B43" s="6" t="s">
        <v>30</v>
      </c>
      <c r="C43" s="6" t="str">
        <f>CONCATENATE(Table6[[#This Row],[Job role]],Table6[[#This Row],[Technical Skills &amp; Competencies]])</f>
        <v>Applications Development ManagerBusiness Needs Analysis</v>
      </c>
      <c r="D43" s="6" t="s">
        <v>14</v>
      </c>
      <c r="E43" s="4" t="s">
        <v>75</v>
      </c>
    </row>
    <row r="44" spans="1:5" ht="30" customHeight="1" x14ac:dyDescent="0.35">
      <c r="A44" s="6" t="s">
        <v>113</v>
      </c>
      <c r="B44" s="6" t="s">
        <v>74</v>
      </c>
      <c r="C44" s="6" t="str">
        <f>CONCATENATE(Table6[[#This Row],[Job role]],Table6[[#This Row],[Technical Skills &amp; Competencies]])</f>
        <v>Applications Development ManagerChange Management</v>
      </c>
      <c r="D44" s="6" t="s">
        <v>14</v>
      </c>
      <c r="E44" s="4" t="s">
        <v>75</v>
      </c>
    </row>
    <row r="45" spans="1:5" ht="30" customHeight="1" x14ac:dyDescent="0.35">
      <c r="A45" s="6" t="s">
        <v>113</v>
      </c>
      <c r="B45" s="6" t="s">
        <v>50</v>
      </c>
      <c r="C45" s="6" t="str">
        <f>CONCATENATE(Table6[[#This Row],[Job role]],Table6[[#This Row],[Technical Skills &amp; Competencies]])</f>
        <v>Applications Development ManagerConfiguration Tracking</v>
      </c>
      <c r="D45" s="6" t="s">
        <v>14</v>
      </c>
      <c r="E45" s="4" t="s">
        <v>75</v>
      </c>
    </row>
    <row r="46" spans="1:5" ht="30" customHeight="1" x14ac:dyDescent="0.35">
      <c r="A46" s="6" t="s">
        <v>113</v>
      </c>
      <c r="B46" s="6" t="s">
        <v>111</v>
      </c>
      <c r="C46" s="6" t="str">
        <f>CONCATENATE(Table6[[#This Row],[Job role]],Table6[[#This Row],[Technical Skills &amp; Competencies]])</f>
        <v>Applications Development ManagerData Design</v>
      </c>
      <c r="D46" s="6" t="s">
        <v>9</v>
      </c>
      <c r="E46" s="4" t="s">
        <v>75</v>
      </c>
    </row>
    <row r="47" spans="1:5" ht="30" customHeight="1" x14ac:dyDescent="0.35">
      <c r="A47" s="6" t="s">
        <v>113</v>
      </c>
      <c r="B47" s="6" t="s">
        <v>57</v>
      </c>
      <c r="C47" s="6" t="str">
        <f>CONCATENATE(Table6[[#This Row],[Job role]],Table6[[#This Row],[Technical Skills &amp; Competencies]])</f>
        <v>Applications Development ManagerDatabase Administration</v>
      </c>
      <c r="D47" s="6" t="s">
        <v>14</v>
      </c>
      <c r="E47" s="4" t="s">
        <v>75</v>
      </c>
    </row>
    <row r="48" spans="1:5" ht="30" customHeight="1" x14ac:dyDescent="0.35">
      <c r="A48" s="6" t="s">
        <v>113</v>
      </c>
      <c r="B48" s="6" t="s">
        <v>55</v>
      </c>
      <c r="C48" s="7" t="str">
        <f>CONCATENATE(Table6[[#This Row],[Job role]],Table6[[#This Row],[Technical Skills &amp; Competencies]])</f>
        <v>Applications Development ManagerEmerging Technology Synthesis</v>
      </c>
      <c r="D48" s="7" t="s">
        <v>14</v>
      </c>
      <c r="E48" s="4" t="s">
        <v>75</v>
      </c>
    </row>
    <row r="49" spans="1:5" ht="30" customHeight="1" x14ac:dyDescent="0.35">
      <c r="A49" s="6" t="s">
        <v>113</v>
      </c>
      <c r="B49" s="7" t="s">
        <v>15</v>
      </c>
      <c r="C49" s="7" t="str">
        <f>CONCATENATE(Table6[[#This Row],[Job role]],Table6[[#This Row],[Technical Skills &amp; Competencies]])</f>
        <v>Applications Development ManagerProblem Management</v>
      </c>
      <c r="D49" s="7" t="s">
        <v>14</v>
      </c>
      <c r="E49" s="4" t="s">
        <v>75</v>
      </c>
    </row>
    <row r="50" spans="1:5" ht="30" customHeight="1" x14ac:dyDescent="0.35">
      <c r="A50" s="6" t="s">
        <v>113</v>
      </c>
      <c r="B50" s="6" t="s">
        <v>77</v>
      </c>
      <c r="C50" s="6" t="str">
        <f>CONCATENATE(Table6[[#This Row],[Job role]],Table6[[#This Row],[Technical Skills &amp; Competencies]])</f>
        <v>Applications Development ManagerProduct Management</v>
      </c>
      <c r="D50" s="6" t="s">
        <v>14</v>
      </c>
      <c r="E50" s="4" t="s">
        <v>75</v>
      </c>
    </row>
    <row r="51" spans="1:5" ht="30" customHeight="1" x14ac:dyDescent="0.35">
      <c r="A51" s="6" t="s">
        <v>113</v>
      </c>
      <c r="B51" s="6" t="s">
        <v>22</v>
      </c>
      <c r="C51" s="6" t="str">
        <f>CONCATENATE(Table6[[#This Row],[Job role]],Table6[[#This Row],[Technical Skills &amp; Competencies]])</f>
        <v>Applications Development ManagerProgramme Management</v>
      </c>
      <c r="D51" s="6" t="s">
        <v>20</v>
      </c>
      <c r="E51" s="4" t="s">
        <v>75</v>
      </c>
    </row>
    <row r="52" spans="1:5" ht="30" customHeight="1" x14ac:dyDescent="0.35">
      <c r="A52" s="6" t="s">
        <v>113</v>
      </c>
      <c r="B52" s="6" t="s">
        <v>17</v>
      </c>
      <c r="C52" s="6" t="str">
        <f>CONCATENATE(Table6[[#This Row],[Job role]],Table6[[#This Row],[Technical Skills &amp; Competencies]])</f>
        <v>Applications Development ManagerQuality Standards</v>
      </c>
      <c r="D52" s="6" t="s">
        <v>14</v>
      </c>
      <c r="E52" s="4" t="s">
        <v>75</v>
      </c>
    </row>
    <row r="53" spans="1:5" ht="30" customHeight="1" x14ac:dyDescent="0.35">
      <c r="A53" s="6" t="s">
        <v>113</v>
      </c>
      <c r="B53" s="6" t="s">
        <v>110</v>
      </c>
      <c r="C53" s="6" t="str">
        <f>CONCATENATE(Table6[[#This Row],[Job role]],Table6[[#This Row],[Technical Skills &amp; Competencies]])</f>
        <v>Applications Development ManagerSecurity Architecture</v>
      </c>
      <c r="D53" s="6" t="s">
        <v>14</v>
      </c>
      <c r="E53" s="4" t="s">
        <v>75</v>
      </c>
    </row>
    <row r="54" spans="1:5" ht="30" customHeight="1" x14ac:dyDescent="0.35">
      <c r="A54" s="6" t="s">
        <v>113</v>
      </c>
      <c r="B54" s="6" t="s">
        <v>96</v>
      </c>
      <c r="C54" s="6" t="str">
        <f>CONCATENATE(Table6[[#This Row],[Job role]],Table6[[#This Row],[Technical Skills &amp; Competencies]])</f>
        <v>Applications Development ManagerSoftware Configuration</v>
      </c>
      <c r="D54" s="6" t="s">
        <v>14</v>
      </c>
      <c r="E54" s="4" t="s">
        <v>75</v>
      </c>
    </row>
    <row r="55" spans="1:5" ht="30" customHeight="1" x14ac:dyDescent="0.35">
      <c r="A55" s="6" t="s">
        <v>113</v>
      </c>
      <c r="B55" s="6" t="s">
        <v>87</v>
      </c>
      <c r="C55" s="6" t="str">
        <f>CONCATENATE(Table6[[#This Row],[Job role]],Table6[[#This Row],[Technical Skills &amp; Competencies]])</f>
        <v>Applications Development ManagerSoftware Design</v>
      </c>
      <c r="D55" s="6" t="s">
        <v>20</v>
      </c>
      <c r="E55" s="4" t="s">
        <v>75</v>
      </c>
    </row>
    <row r="56" spans="1:5" ht="30" customHeight="1" x14ac:dyDescent="0.35">
      <c r="A56" s="6" t="s">
        <v>113</v>
      </c>
      <c r="B56" s="6" t="s">
        <v>44</v>
      </c>
      <c r="C56" s="6" t="str">
        <f>CONCATENATE(Table6[[#This Row],[Job role]],Table6[[#This Row],[Technical Skills &amp; Competencies]])</f>
        <v>Applications Development ManagerSoftware Testing</v>
      </c>
      <c r="D56" s="6" t="s">
        <v>14</v>
      </c>
      <c r="E56" s="4" t="s">
        <v>75</v>
      </c>
    </row>
    <row r="57" spans="1:5" ht="30" customHeight="1" x14ac:dyDescent="0.35">
      <c r="A57" s="6" t="s">
        <v>113</v>
      </c>
      <c r="B57" s="7" t="s">
        <v>86</v>
      </c>
      <c r="C57" s="7" t="str">
        <f>CONCATENATE(Table6[[#This Row],[Job role]],Table6[[#This Row],[Technical Skills &amp; Competencies]])</f>
        <v>Applications Development ManagerSolution Architecture</v>
      </c>
      <c r="D57" s="6" t="s">
        <v>14</v>
      </c>
      <c r="E57" s="4" t="s">
        <v>75</v>
      </c>
    </row>
    <row r="58" spans="1:5" ht="30" customHeight="1" x14ac:dyDescent="0.35">
      <c r="A58" s="6" t="s">
        <v>113</v>
      </c>
      <c r="B58" s="45" t="s">
        <v>13</v>
      </c>
      <c r="C58" s="6" t="str">
        <f>CONCATENATE(Table6[[#This Row],[Job role]],Table6[[#This Row],[Technical Skills &amp; Competencies]])</f>
        <v>Applications Development ManagerStakeholder Management</v>
      </c>
      <c r="D58" s="6" t="s">
        <v>14</v>
      </c>
      <c r="E58" s="4" t="s">
        <v>75</v>
      </c>
    </row>
    <row r="59" spans="1:5" ht="30" customHeight="1" x14ac:dyDescent="0.35">
      <c r="A59" s="6" t="s">
        <v>113</v>
      </c>
      <c r="B59" s="6" t="s">
        <v>7</v>
      </c>
      <c r="C59" s="6" t="str">
        <f>CONCATENATE(Table6[[#This Row],[Job role]],Table6[[#This Row],[Technical Skills &amp; Competencies]])</f>
        <v>Applications Development ManagerTest Planning</v>
      </c>
      <c r="D59" s="6" t="s">
        <v>14</v>
      </c>
      <c r="E59" s="4" t="s">
        <v>75</v>
      </c>
    </row>
    <row r="60" spans="1:5" ht="30" customHeight="1" x14ac:dyDescent="0.35">
      <c r="A60" s="6" t="s">
        <v>113</v>
      </c>
      <c r="B60" s="6" t="s">
        <v>81</v>
      </c>
      <c r="C60" s="6" t="str">
        <f>CONCATENATE(Table6[[#This Row],[Job role]],Table6[[#This Row],[Technical Skills &amp; Competencies]])</f>
        <v>Applications Development ManagerUser Interface Design</v>
      </c>
      <c r="D60" s="6" t="s">
        <v>9</v>
      </c>
      <c r="E60" s="4" t="s">
        <v>75</v>
      </c>
    </row>
    <row r="61" spans="1:5" ht="30" customHeight="1" x14ac:dyDescent="0.35">
      <c r="A61" s="6" t="s">
        <v>158</v>
      </c>
      <c r="B61" s="6" t="s">
        <v>30</v>
      </c>
      <c r="C61" s="6" t="str">
        <f>CONCATENATE(Table6[[#This Row],[Job role]],Table6[[#This Row],[Technical Skills &amp; Competencies]])</f>
        <v>Associate Business AnalystBusiness Needs Analysis</v>
      </c>
      <c r="D61" s="6" t="s">
        <v>6</v>
      </c>
      <c r="E61" s="4" t="s">
        <v>157</v>
      </c>
    </row>
    <row r="62" spans="1:5" ht="30" customHeight="1" x14ac:dyDescent="0.35">
      <c r="A62" s="7" t="s">
        <v>158</v>
      </c>
      <c r="B62" s="7" t="s">
        <v>159</v>
      </c>
      <c r="C62" s="7" t="str">
        <f>CONCATENATE(Table6[[#This Row],[Job role]],Table6[[#This Row],[Technical Skills &amp; Competencies]])</f>
        <v>Associate Business AnalystData Visualisation</v>
      </c>
      <c r="D62" s="7" t="s">
        <v>9</v>
      </c>
      <c r="E62" s="4" t="s">
        <v>157</v>
      </c>
    </row>
    <row r="63" spans="1:5" ht="30" customHeight="1" x14ac:dyDescent="0.35">
      <c r="A63" s="7" t="s">
        <v>158</v>
      </c>
      <c r="B63" s="7" t="s">
        <v>22</v>
      </c>
      <c r="C63" s="7" t="str">
        <f>CONCATENATE(Table6[[#This Row],[Job role]],Table6[[#This Row],[Technical Skills &amp; Competencies]])</f>
        <v>Associate Business AnalystProgramme Management</v>
      </c>
      <c r="D63" s="7" t="s">
        <v>9</v>
      </c>
      <c r="E63" s="4" t="s">
        <v>157</v>
      </c>
    </row>
    <row r="64" spans="1:5" ht="30" customHeight="1" x14ac:dyDescent="0.35">
      <c r="A64" s="6" t="s">
        <v>158</v>
      </c>
      <c r="B64" s="6" t="s">
        <v>44</v>
      </c>
      <c r="C64" s="6" t="str">
        <f>CONCATENATE(Table6[[#This Row],[Job role]],Table6[[#This Row],[Technical Skills &amp; Competencies]])</f>
        <v>Associate Business AnalystSoftware Testing</v>
      </c>
      <c r="D64" s="6" t="s">
        <v>6</v>
      </c>
      <c r="E64" s="4" t="s">
        <v>157</v>
      </c>
    </row>
    <row r="65" spans="1:5" ht="30" customHeight="1" x14ac:dyDescent="0.35">
      <c r="A65" s="6" t="s">
        <v>158</v>
      </c>
      <c r="B65" s="45" t="s">
        <v>13</v>
      </c>
      <c r="C65" s="6" t="str">
        <f>CONCATENATE(Table6[[#This Row],[Job role]],Table6[[#This Row],[Technical Skills &amp; Competencies]])</f>
        <v>Associate Business AnalystStakeholder Management</v>
      </c>
      <c r="D65" s="6" t="s">
        <v>9</v>
      </c>
      <c r="E65" s="4" t="s">
        <v>157</v>
      </c>
    </row>
    <row r="66" spans="1:5" ht="30" customHeight="1" x14ac:dyDescent="0.35">
      <c r="A66" s="7" t="s">
        <v>158</v>
      </c>
      <c r="B66" s="7" t="s">
        <v>52</v>
      </c>
      <c r="C66" s="7" t="str">
        <f>CONCATENATE(Table6[[#This Row],[Job role]],Table6[[#This Row],[Technical Skills &amp; Competencies]])</f>
        <v>Associate Business AnalystSystem Integration</v>
      </c>
      <c r="D66" s="7" t="s">
        <v>9</v>
      </c>
      <c r="E66" s="4" t="s">
        <v>157</v>
      </c>
    </row>
    <row r="67" spans="1:5" ht="30" customHeight="1" x14ac:dyDescent="0.35">
      <c r="A67" s="7" t="s">
        <v>158</v>
      </c>
      <c r="B67" s="7" t="s">
        <v>141</v>
      </c>
      <c r="C67" s="7" t="str">
        <f>CONCATENATE(Table6[[#This Row],[Job role]],Table6[[#This Row],[Technical Skills &amp; Competencies]])</f>
        <v>Associate Business AnalystTechnical Sales Support</v>
      </c>
      <c r="D67" s="7" t="s">
        <v>6</v>
      </c>
      <c r="E67" s="4" t="s">
        <v>157</v>
      </c>
    </row>
    <row r="68" spans="1:5" ht="30" customHeight="1" x14ac:dyDescent="0.35">
      <c r="A68" s="6" t="s">
        <v>158</v>
      </c>
      <c r="B68" s="6" t="s">
        <v>7</v>
      </c>
      <c r="C68" s="6" t="str">
        <f>CONCATENATE(Table6[[#This Row],[Job role]],Table6[[#This Row],[Technical Skills &amp; Competencies]])</f>
        <v>Associate Business AnalystTest Planning</v>
      </c>
      <c r="D68" s="6" t="s">
        <v>6</v>
      </c>
      <c r="E68" s="4" t="s">
        <v>157</v>
      </c>
    </row>
    <row r="69" spans="1:5" ht="30" customHeight="1" x14ac:dyDescent="0.35">
      <c r="A69" s="6" t="s">
        <v>130</v>
      </c>
      <c r="B69" s="6" t="s">
        <v>128</v>
      </c>
      <c r="C69" s="6" t="str">
        <f>CONCATENATE(Table6[[#This Row],[Job role]],Table6[[#This Row],[Technical Skills &amp; Competencies]])</f>
        <v>Associate Security Analyst/Associate Security EngineerCyber Forensics</v>
      </c>
      <c r="D69" s="6" t="s">
        <v>9</v>
      </c>
      <c r="E69" s="4" t="s">
        <v>120</v>
      </c>
    </row>
    <row r="70" spans="1:5" ht="30" customHeight="1" x14ac:dyDescent="0.35">
      <c r="A70" s="6" t="s">
        <v>130</v>
      </c>
      <c r="B70" s="6" t="s">
        <v>127</v>
      </c>
      <c r="C70" s="6" t="str">
        <f>CONCATENATE(Table6[[#This Row],[Job role]],Table6[[#This Row],[Technical Skills &amp; Competencies]])</f>
        <v>Associate Security Analyst/Associate Security EngineerCyber Incident Management</v>
      </c>
      <c r="D70" s="6" t="s">
        <v>9</v>
      </c>
      <c r="E70" s="4" t="s">
        <v>120</v>
      </c>
    </row>
    <row r="71" spans="1:5" ht="30" customHeight="1" x14ac:dyDescent="0.35">
      <c r="A71" s="6" t="s">
        <v>130</v>
      </c>
      <c r="B71" s="6" t="s">
        <v>26</v>
      </c>
      <c r="C71" s="6" t="str">
        <f>CONCATENATE(Table6[[#This Row],[Job role]],Table6[[#This Row],[Technical Skills &amp; Competencies]])</f>
        <v>Associate Security Analyst/Associate Security EngineerInfrastructure Support</v>
      </c>
      <c r="D71" s="6" t="s">
        <v>9</v>
      </c>
      <c r="E71" s="4" t="s">
        <v>120</v>
      </c>
    </row>
    <row r="72" spans="1:5" ht="30" customHeight="1" x14ac:dyDescent="0.35">
      <c r="A72" s="6" t="s">
        <v>130</v>
      </c>
      <c r="B72" s="6" t="s">
        <v>15</v>
      </c>
      <c r="C72" s="6" t="str">
        <f>CONCATENATE(Table6[[#This Row],[Job role]],Table6[[#This Row],[Technical Skills &amp; Competencies]])</f>
        <v>Associate Security Analyst/Associate Security EngineerProblem Management</v>
      </c>
      <c r="D72" s="6" t="s">
        <v>9</v>
      </c>
      <c r="E72" s="4" t="s">
        <v>120</v>
      </c>
    </row>
    <row r="73" spans="1:5" ht="30" customHeight="1" x14ac:dyDescent="0.35">
      <c r="A73" s="6" t="s">
        <v>130</v>
      </c>
      <c r="B73" s="6" t="s">
        <v>46</v>
      </c>
      <c r="C73" s="6" t="str">
        <f>CONCATENATE(Table6[[#This Row],[Job role]],Table6[[#This Row],[Technical Skills &amp; Competencies]])</f>
        <v>Associate Security Analyst/Associate Security EngineerSecurity Administration</v>
      </c>
      <c r="D73" s="6" t="s">
        <v>9</v>
      </c>
      <c r="E73" s="4" t="s">
        <v>120</v>
      </c>
    </row>
    <row r="74" spans="1:5" ht="30" customHeight="1" x14ac:dyDescent="0.35">
      <c r="A74" s="6" t="s">
        <v>130</v>
      </c>
      <c r="B74" s="6" t="s">
        <v>126</v>
      </c>
      <c r="C74" s="6" t="str">
        <f>CONCATENATE(Table6[[#This Row],[Job role]],Table6[[#This Row],[Technical Skills &amp; Competencies]])</f>
        <v>Associate Security Analyst/Associate Security EngineerSecurity Assessment and Testing</v>
      </c>
      <c r="D74" s="6" t="s">
        <v>6</v>
      </c>
      <c r="E74" s="4" t="s">
        <v>120</v>
      </c>
    </row>
    <row r="75" spans="1:5" ht="30" customHeight="1" x14ac:dyDescent="0.35">
      <c r="A75" s="6" t="s">
        <v>130</v>
      </c>
      <c r="B75" s="6" t="s">
        <v>35</v>
      </c>
      <c r="C75" s="6" t="str">
        <f>CONCATENATE(Table6[[#This Row],[Job role]],Table6[[#This Row],[Technical Skills &amp; Competencies]])</f>
        <v>Associate Security Analyst/Associate Security EngineerSecurity Education and Awareness</v>
      </c>
      <c r="D75" s="6" t="s">
        <v>9</v>
      </c>
      <c r="E75" s="4" t="s">
        <v>120</v>
      </c>
    </row>
    <row r="76" spans="1:5" ht="30" customHeight="1" x14ac:dyDescent="0.35">
      <c r="A76" s="6" t="s">
        <v>130</v>
      </c>
      <c r="B76" s="5" t="s">
        <v>65</v>
      </c>
      <c r="C76" s="5" t="str">
        <f>CONCATENATE(Table6[[#This Row],[Job role]],Table6[[#This Row],[Technical Skills &amp; Competencies]])</f>
        <v>Associate Security Analyst/Associate Security EngineerSecurity Programme Management</v>
      </c>
      <c r="D76" s="5" t="s">
        <v>9</v>
      </c>
      <c r="E76" s="4" t="s">
        <v>120</v>
      </c>
    </row>
    <row r="77" spans="1:5" ht="30" customHeight="1" x14ac:dyDescent="0.35">
      <c r="A77" s="6" t="s">
        <v>130</v>
      </c>
      <c r="B77" s="45" t="s">
        <v>13</v>
      </c>
      <c r="C77" s="5" t="str">
        <f>CONCATENATE(Table6[[#This Row],[Job role]],Table6[[#This Row],[Technical Skills &amp; Competencies]])</f>
        <v>Associate Security Analyst/Associate Security EngineerStakeholder Management</v>
      </c>
      <c r="D77" s="5" t="s">
        <v>6</v>
      </c>
      <c r="E77" s="4" t="s">
        <v>120</v>
      </c>
    </row>
    <row r="78" spans="1:5" ht="30" customHeight="1" x14ac:dyDescent="0.35">
      <c r="A78" s="6" t="s">
        <v>130</v>
      </c>
      <c r="B78" s="7" t="s">
        <v>124</v>
      </c>
      <c r="C78" s="7" t="str">
        <f>CONCATENATE(Table6[[#This Row],[Job role]],Table6[[#This Row],[Technical Skills &amp; Competencies]])</f>
        <v>Associate Security Analyst/Associate Security EngineerThreat Intelligence and Detection</v>
      </c>
      <c r="D78" s="7" t="s">
        <v>6</v>
      </c>
      <c r="E78" s="4" t="s">
        <v>120</v>
      </c>
    </row>
    <row r="79" spans="1:5" ht="30" customHeight="1" x14ac:dyDescent="0.35">
      <c r="A79" s="6" t="s">
        <v>160</v>
      </c>
      <c r="B79" s="7" t="s">
        <v>79</v>
      </c>
      <c r="C79" s="6" t="str">
        <f>CONCATENATE(Table6[[#This Row],[Job role]],Table6[[#This Row],[Technical Skills &amp; Competencies]])</f>
        <v>Business AnalystBusiness Innovation</v>
      </c>
      <c r="D79" s="6" t="s">
        <v>14</v>
      </c>
      <c r="E79" s="4" t="s">
        <v>157</v>
      </c>
    </row>
    <row r="80" spans="1:5" ht="30" customHeight="1" x14ac:dyDescent="0.35">
      <c r="A80" s="7" t="s">
        <v>160</v>
      </c>
      <c r="B80" s="6" t="s">
        <v>30</v>
      </c>
      <c r="C80" s="7" t="str">
        <f>CONCATENATE(Table6[[#This Row],[Job role]],Table6[[#This Row],[Technical Skills &amp; Competencies]])</f>
        <v>Business AnalystBusiness Needs Analysis</v>
      </c>
      <c r="D80" s="7" t="s">
        <v>9</v>
      </c>
      <c r="E80" s="4" t="s">
        <v>157</v>
      </c>
    </row>
    <row r="81" spans="1:5" ht="30" customHeight="1" x14ac:dyDescent="0.35">
      <c r="A81" s="7" t="s">
        <v>160</v>
      </c>
      <c r="B81" s="7" t="s">
        <v>19</v>
      </c>
      <c r="C81" s="7" t="str">
        <f>CONCATENATE(Table6[[#This Row],[Job role]],Table6[[#This Row],[Technical Skills &amp; Competencies]])</f>
        <v>Business AnalystBusiness Risk Management</v>
      </c>
      <c r="D81" s="7" t="s">
        <v>9</v>
      </c>
      <c r="E81" s="4" t="s">
        <v>157</v>
      </c>
    </row>
    <row r="82" spans="1:5" ht="30" customHeight="1" x14ac:dyDescent="0.35">
      <c r="A82" s="6" t="s">
        <v>160</v>
      </c>
      <c r="B82" s="6" t="s">
        <v>1490</v>
      </c>
      <c r="C82" s="6" t="str">
        <f>CONCATENATE(Table6[[#This Row],[Job role]],Table6[[#This Row],[Technical Skills &amp; Competencies]])</f>
        <v>Business AnalystData Strategy</v>
      </c>
      <c r="D82" s="6" t="s">
        <v>14</v>
      </c>
      <c r="E82" s="4" t="s">
        <v>157</v>
      </c>
    </row>
    <row r="83" spans="1:5" ht="30" customHeight="1" x14ac:dyDescent="0.35">
      <c r="A83" s="6" t="s">
        <v>160</v>
      </c>
      <c r="B83" s="6" t="s">
        <v>159</v>
      </c>
      <c r="C83" s="6" t="str">
        <f>CONCATENATE(Table6[[#This Row],[Job role]],Table6[[#This Row],[Technical Skills &amp; Competencies]])</f>
        <v>Business AnalystData Visualisation</v>
      </c>
      <c r="D83" s="6" t="s">
        <v>14</v>
      </c>
      <c r="E83" s="4" t="s">
        <v>157</v>
      </c>
    </row>
    <row r="84" spans="1:5" ht="30" customHeight="1" x14ac:dyDescent="0.35">
      <c r="A84" s="7" t="s">
        <v>160</v>
      </c>
      <c r="B84" s="7" t="s">
        <v>22</v>
      </c>
      <c r="C84" s="7" t="str">
        <f>CONCATENATE(Table6[[#This Row],[Job role]],Table6[[#This Row],[Technical Skills &amp; Competencies]])</f>
        <v>Business AnalystProgramme Management</v>
      </c>
      <c r="D84" s="7" t="s">
        <v>9</v>
      </c>
      <c r="E84" s="4" t="s">
        <v>157</v>
      </c>
    </row>
    <row r="85" spans="1:5" ht="30" customHeight="1" x14ac:dyDescent="0.35">
      <c r="A85" s="6" t="s">
        <v>160</v>
      </c>
      <c r="B85" s="6" t="s">
        <v>44</v>
      </c>
      <c r="C85" s="6" t="str">
        <f>CONCATENATE(Table6[[#This Row],[Job role]],Table6[[#This Row],[Technical Skills &amp; Competencies]])</f>
        <v>Business AnalystSoftware Testing</v>
      </c>
      <c r="D85" s="6" t="s">
        <v>9</v>
      </c>
      <c r="E85" s="4" t="s">
        <v>157</v>
      </c>
    </row>
    <row r="86" spans="1:5" ht="30" customHeight="1" x14ac:dyDescent="0.35">
      <c r="A86" s="7" t="s">
        <v>160</v>
      </c>
      <c r="B86" s="7" t="s">
        <v>86</v>
      </c>
      <c r="C86" s="7" t="str">
        <f>CONCATENATE(Table6[[#This Row],[Job role]],Table6[[#This Row],[Technical Skills &amp; Competencies]])</f>
        <v>Business AnalystSolution Architecture</v>
      </c>
      <c r="D86" s="7" t="s">
        <v>14</v>
      </c>
      <c r="E86" s="4" t="s">
        <v>157</v>
      </c>
    </row>
    <row r="87" spans="1:5" ht="30" customHeight="1" x14ac:dyDescent="0.35">
      <c r="A87" s="6" t="s">
        <v>160</v>
      </c>
      <c r="B87" s="45" t="s">
        <v>13</v>
      </c>
      <c r="C87" s="6" t="str">
        <f>CONCATENATE(Table6[[#This Row],[Job role]],Table6[[#This Row],[Technical Skills &amp; Competencies]])</f>
        <v>Business AnalystStakeholder Management</v>
      </c>
      <c r="D87" s="6" t="s">
        <v>14</v>
      </c>
      <c r="E87" s="4" t="s">
        <v>157</v>
      </c>
    </row>
    <row r="88" spans="1:5" ht="30" customHeight="1" x14ac:dyDescent="0.35">
      <c r="A88" s="7" t="s">
        <v>160</v>
      </c>
      <c r="B88" s="7" t="s">
        <v>52</v>
      </c>
      <c r="C88" s="7" t="str">
        <f>CONCATENATE(Table6[[#This Row],[Job role]],Table6[[#This Row],[Technical Skills &amp; Competencies]])</f>
        <v>Business AnalystSystem Integration</v>
      </c>
      <c r="D88" s="7" t="s">
        <v>14</v>
      </c>
      <c r="E88" s="4" t="s">
        <v>157</v>
      </c>
    </row>
    <row r="89" spans="1:5" ht="30" customHeight="1" x14ac:dyDescent="0.35">
      <c r="A89" s="7" t="s">
        <v>160</v>
      </c>
      <c r="B89" s="7" t="s">
        <v>141</v>
      </c>
      <c r="C89" s="7" t="str">
        <f>CONCATENATE(Table6[[#This Row],[Job role]],Table6[[#This Row],[Technical Skills &amp; Competencies]])</f>
        <v>Business AnalystTechnical Sales Support</v>
      </c>
      <c r="D89" s="7" t="s">
        <v>9</v>
      </c>
      <c r="E89" s="4" t="s">
        <v>157</v>
      </c>
    </row>
    <row r="90" spans="1:5" ht="30" customHeight="1" x14ac:dyDescent="0.35">
      <c r="A90" s="6" t="s">
        <v>160</v>
      </c>
      <c r="B90" s="6" t="s">
        <v>7</v>
      </c>
      <c r="C90" s="6" t="str">
        <f>CONCATENATE(Table6[[#This Row],[Job role]],Table6[[#This Row],[Technical Skills &amp; Competencies]])</f>
        <v>Business AnalystTest Planning</v>
      </c>
      <c r="D90" s="6" t="s">
        <v>9</v>
      </c>
      <c r="E90" s="4" t="s">
        <v>157</v>
      </c>
    </row>
    <row r="91" spans="1:5" ht="30" customHeight="1" x14ac:dyDescent="0.35">
      <c r="A91" s="6" t="s">
        <v>150</v>
      </c>
      <c r="B91" s="6" t="s">
        <v>30</v>
      </c>
      <c r="C91" s="6" t="str">
        <f>CONCATENATE(Table6[[#This Row],[Job role]],Table6[[#This Row],[Technical Skills &amp; Competencies]])</f>
        <v>Business Development ManagerBusiness Needs Analysis</v>
      </c>
      <c r="D91" s="6" t="s">
        <v>9</v>
      </c>
      <c r="E91" s="4" t="s">
        <v>138</v>
      </c>
    </row>
    <row r="92" spans="1:5" ht="30" customHeight="1" x14ac:dyDescent="0.35">
      <c r="A92" s="6" t="s">
        <v>150</v>
      </c>
      <c r="B92" s="6" t="s">
        <v>73</v>
      </c>
      <c r="C92" s="6" t="str">
        <f>CONCATENATE(Table6[[#This Row],[Job role]],Table6[[#This Row],[Technical Skills &amp; Competencies]])</f>
        <v>Business Development ManagerContract Management</v>
      </c>
      <c r="D92" s="6" t="s">
        <v>9</v>
      </c>
      <c r="E92" s="4" t="s">
        <v>138</v>
      </c>
    </row>
    <row r="93" spans="1:5" ht="30" customHeight="1" x14ac:dyDescent="0.35">
      <c r="A93" s="6" t="s">
        <v>150</v>
      </c>
      <c r="B93" s="6" t="s">
        <v>71</v>
      </c>
      <c r="C93" s="6" t="str">
        <f>CONCATENATE(Table6[[#This Row],[Job role]],Table6[[#This Row],[Technical Skills &amp; Competencies]])</f>
        <v>Business Development ManagerPartnership Management</v>
      </c>
      <c r="D93" s="6" t="s">
        <v>14</v>
      </c>
      <c r="E93" s="4" t="s">
        <v>138</v>
      </c>
    </row>
    <row r="94" spans="1:5" ht="30" customHeight="1" x14ac:dyDescent="0.35">
      <c r="A94" s="6" t="s">
        <v>150</v>
      </c>
      <c r="B94" s="45" t="s">
        <v>13</v>
      </c>
      <c r="C94" s="6" t="str">
        <f>CONCATENATE(Table6[[#This Row],[Job role]],Table6[[#This Row],[Technical Skills &amp; Competencies]])</f>
        <v>Business Development ManagerStakeholder Management</v>
      </c>
      <c r="D94" s="6" t="s">
        <v>14</v>
      </c>
      <c r="E94" s="4" t="s">
        <v>138</v>
      </c>
    </row>
    <row r="95" spans="1:5" ht="30" customHeight="1" x14ac:dyDescent="0.35">
      <c r="A95" s="6" t="s">
        <v>150</v>
      </c>
      <c r="B95" s="6" t="s">
        <v>141</v>
      </c>
      <c r="C95" s="6" t="str">
        <f>CONCATENATE(Table6[[#This Row],[Job role]],Table6[[#This Row],[Technical Skills &amp; Competencies]])</f>
        <v>Business Development ManagerTechnical Sales Support</v>
      </c>
      <c r="D95" s="6" t="s">
        <v>6</v>
      </c>
      <c r="E95" s="4" t="s">
        <v>138</v>
      </c>
    </row>
    <row r="96" spans="1:5" ht="30" customHeight="1" x14ac:dyDescent="0.35">
      <c r="A96" s="20" t="s">
        <v>198</v>
      </c>
      <c r="B96" s="20" t="s">
        <v>89</v>
      </c>
      <c r="C96" s="20" t="str">
        <f>CONCATENATE(Table6[[#This Row],[Job role]],Table6[[#This Row],[Technical Skills &amp; Competencies]])</f>
        <v>Business Intelligence DirectorAnalytics and Computational Modelling</v>
      </c>
      <c r="D96" s="20" t="s">
        <v>20</v>
      </c>
      <c r="E96" s="7" t="s">
        <v>189</v>
      </c>
    </row>
    <row r="97" spans="1:5" ht="30" customHeight="1" x14ac:dyDescent="0.35">
      <c r="A97" s="20" t="s">
        <v>198</v>
      </c>
      <c r="B97" s="7" t="s">
        <v>79</v>
      </c>
      <c r="C97" s="20" t="str">
        <f>CONCATENATE(Table6[[#This Row],[Job role]],Table6[[#This Row],[Technical Skills &amp; Competencies]])</f>
        <v>Business Intelligence DirectorBusiness Innovation</v>
      </c>
      <c r="D97" s="20" t="s">
        <v>70</v>
      </c>
      <c r="E97" s="7" t="s">
        <v>189</v>
      </c>
    </row>
    <row r="98" spans="1:5" ht="30" customHeight="1" x14ac:dyDescent="0.35">
      <c r="A98" s="20" t="s">
        <v>198</v>
      </c>
      <c r="B98" s="6" t="s">
        <v>30</v>
      </c>
      <c r="C98" s="20" t="str">
        <f>CONCATENATE(Table6[[#This Row],[Job role]],Table6[[#This Row],[Technical Skills &amp; Competencies]])</f>
        <v>Business Intelligence DirectorBusiness Needs Analysis</v>
      </c>
      <c r="D98" s="20" t="s">
        <v>20</v>
      </c>
      <c r="E98" s="7" t="s">
        <v>189</v>
      </c>
    </row>
    <row r="99" spans="1:5" ht="30" customHeight="1" x14ac:dyDescent="0.35">
      <c r="A99" s="20" t="s">
        <v>198</v>
      </c>
      <c r="B99" s="20" t="s">
        <v>62</v>
      </c>
      <c r="C99" s="20" t="str">
        <f>CONCATENATE(Table6[[#This Row],[Job role]],Table6[[#This Row],[Technical Skills &amp; Competencies]])</f>
        <v>Business Intelligence DirectorData Governance</v>
      </c>
      <c r="D99" s="20" t="s">
        <v>20</v>
      </c>
      <c r="E99" s="7" t="s">
        <v>189</v>
      </c>
    </row>
    <row r="100" spans="1:5" ht="30" customHeight="1" x14ac:dyDescent="0.35">
      <c r="A100" s="20" t="s">
        <v>198</v>
      </c>
      <c r="B100" s="6" t="s">
        <v>1490</v>
      </c>
      <c r="C100" s="20" t="str">
        <f>CONCATENATE(Table6[[#This Row],[Job role]],Table6[[#This Row],[Technical Skills &amp; Competencies]])</f>
        <v>Business Intelligence DirectorData Strategy</v>
      </c>
      <c r="D100" s="20" t="s">
        <v>70</v>
      </c>
      <c r="E100" s="7" t="s">
        <v>189</v>
      </c>
    </row>
    <row r="101" spans="1:5" ht="30" customHeight="1" x14ac:dyDescent="0.35">
      <c r="A101" s="20" t="s">
        <v>198</v>
      </c>
      <c r="B101" s="20" t="s">
        <v>159</v>
      </c>
      <c r="C101" s="20" t="str">
        <f>CONCATENATE(Table6[[#This Row],[Job role]],Table6[[#This Row],[Technical Skills &amp; Competencies]])</f>
        <v>Business Intelligence DirectorData Visualisation</v>
      </c>
      <c r="D101" s="20" t="s">
        <v>20</v>
      </c>
      <c r="E101" s="7" t="s">
        <v>189</v>
      </c>
    </row>
    <row r="102" spans="1:5" ht="30" customHeight="1" x14ac:dyDescent="0.35">
      <c r="A102" s="20" t="s">
        <v>198</v>
      </c>
      <c r="B102" s="6" t="s">
        <v>55</v>
      </c>
      <c r="C102" s="20" t="str">
        <f>CONCATENATE(Table6[[#This Row],[Job role]],Table6[[#This Row],[Technical Skills &amp; Competencies]])</f>
        <v>Business Intelligence DirectorEmerging Technology Synthesis</v>
      </c>
      <c r="D102" s="20" t="s">
        <v>20</v>
      </c>
      <c r="E102" s="7" t="s">
        <v>189</v>
      </c>
    </row>
    <row r="103" spans="1:5" ht="30" customHeight="1" x14ac:dyDescent="0.35">
      <c r="A103" s="20" t="s">
        <v>198</v>
      </c>
      <c r="B103" s="20" t="s">
        <v>22</v>
      </c>
      <c r="C103" s="20" t="str">
        <f>CONCATENATE(Table6[[#This Row],[Job role]],Table6[[#This Row],[Technical Skills &amp; Competencies]])</f>
        <v>Business Intelligence DirectorProgramme Management</v>
      </c>
      <c r="D103" s="20" t="s">
        <v>70</v>
      </c>
      <c r="E103" s="7" t="s">
        <v>189</v>
      </c>
    </row>
    <row r="104" spans="1:5" ht="30" customHeight="1" x14ac:dyDescent="0.35">
      <c r="A104" s="20" t="s">
        <v>198</v>
      </c>
      <c r="B104" s="45" t="s">
        <v>13</v>
      </c>
      <c r="C104" s="20" t="str">
        <f>CONCATENATE(Table6[[#This Row],[Job role]],Table6[[#This Row],[Technical Skills &amp; Competencies]])</f>
        <v>Business Intelligence DirectorStakeholder Management</v>
      </c>
      <c r="D104" s="20" t="s">
        <v>20</v>
      </c>
      <c r="E104" s="7" t="s">
        <v>189</v>
      </c>
    </row>
    <row r="105" spans="1:5" ht="30" customHeight="1" x14ac:dyDescent="0.35">
      <c r="A105" s="20" t="s">
        <v>197</v>
      </c>
      <c r="B105" s="7" t="s">
        <v>89</v>
      </c>
      <c r="C105" s="7" t="str">
        <f>CONCATENATE(Table6[[#This Row],[Job role]],Table6[[#This Row],[Technical Skills &amp; Competencies]])</f>
        <v>Business Intelligence ManagerAnalytics and Computational Modelling</v>
      </c>
      <c r="D105" s="7" t="s">
        <v>14</v>
      </c>
      <c r="E105" s="7" t="s">
        <v>189</v>
      </c>
    </row>
    <row r="106" spans="1:5" ht="30" customHeight="1" x14ac:dyDescent="0.35">
      <c r="A106" s="20" t="s">
        <v>197</v>
      </c>
      <c r="B106" s="7" t="s">
        <v>79</v>
      </c>
      <c r="C106" s="20" t="str">
        <f>CONCATENATE(Table6[[#This Row],[Job role]],Table6[[#This Row],[Technical Skills &amp; Competencies]])</f>
        <v>Business Intelligence ManagerBusiness Innovation</v>
      </c>
      <c r="D106" s="20" t="s">
        <v>20</v>
      </c>
      <c r="E106" s="7" t="s">
        <v>189</v>
      </c>
    </row>
    <row r="107" spans="1:5" ht="30" customHeight="1" x14ac:dyDescent="0.35">
      <c r="A107" s="20" t="s">
        <v>197</v>
      </c>
      <c r="B107" s="6" t="s">
        <v>30</v>
      </c>
      <c r="C107" s="20" t="str">
        <f>CONCATENATE(Table6[[#This Row],[Job role]],Table6[[#This Row],[Technical Skills &amp; Competencies]])</f>
        <v>Business Intelligence ManagerBusiness Needs Analysis</v>
      </c>
      <c r="D107" s="20" t="s">
        <v>20</v>
      </c>
      <c r="E107" s="7" t="s">
        <v>189</v>
      </c>
    </row>
    <row r="108" spans="1:5" ht="30" customHeight="1" x14ac:dyDescent="0.35">
      <c r="A108" s="20" t="s">
        <v>197</v>
      </c>
      <c r="B108" s="20" t="s">
        <v>62</v>
      </c>
      <c r="C108" s="20" t="str">
        <f>CONCATENATE(Table6[[#This Row],[Job role]],Table6[[#This Row],[Technical Skills &amp; Competencies]])</f>
        <v>Business Intelligence ManagerData Governance</v>
      </c>
      <c r="D108" s="20" t="s">
        <v>14</v>
      </c>
      <c r="E108" s="7" t="s">
        <v>189</v>
      </c>
    </row>
    <row r="109" spans="1:5" ht="30" customHeight="1" x14ac:dyDescent="0.35">
      <c r="A109" s="20" t="s">
        <v>197</v>
      </c>
      <c r="B109" s="6" t="s">
        <v>1490</v>
      </c>
      <c r="C109" s="20" t="str">
        <f>CONCATENATE(Table6[[#This Row],[Job role]],Table6[[#This Row],[Technical Skills &amp; Competencies]])</f>
        <v>Business Intelligence ManagerData Strategy</v>
      </c>
      <c r="D109" s="20" t="s">
        <v>20</v>
      </c>
      <c r="E109" s="7" t="s">
        <v>189</v>
      </c>
    </row>
    <row r="110" spans="1:5" ht="30" customHeight="1" x14ac:dyDescent="0.35">
      <c r="A110" s="20" t="s">
        <v>197</v>
      </c>
      <c r="B110" s="20" t="s">
        <v>159</v>
      </c>
      <c r="C110" s="20" t="str">
        <f>CONCATENATE(Table6[[#This Row],[Job role]],Table6[[#This Row],[Technical Skills &amp; Competencies]])</f>
        <v>Business Intelligence ManagerData Visualisation</v>
      </c>
      <c r="D110" s="20" t="s">
        <v>14</v>
      </c>
      <c r="E110" s="7" t="s">
        <v>189</v>
      </c>
    </row>
    <row r="111" spans="1:5" ht="30" customHeight="1" x14ac:dyDescent="0.35">
      <c r="A111" s="20" t="s">
        <v>197</v>
      </c>
      <c r="B111" s="20" t="s">
        <v>91</v>
      </c>
      <c r="C111" s="20" t="str">
        <f>CONCATENATE(Table6[[#This Row],[Job role]],Table6[[#This Row],[Technical Skills &amp; Competencies]])</f>
        <v>Business Intelligence ManagerEnterprise Architecture</v>
      </c>
      <c r="D111" s="20" t="s">
        <v>14</v>
      </c>
      <c r="E111" s="7" t="s">
        <v>189</v>
      </c>
    </row>
    <row r="112" spans="1:5" ht="30" customHeight="1" x14ac:dyDescent="0.35">
      <c r="A112" s="20" t="s">
        <v>197</v>
      </c>
      <c r="B112" s="20" t="s">
        <v>22</v>
      </c>
      <c r="C112" s="20" t="str">
        <f>CONCATENATE(Table6[[#This Row],[Job role]],Table6[[#This Row],[Technical Skills &amp; Competencies]])</f>
        <v>Business Intelligence ManagerProgramme Management</v>
      </c>
      <c r="D112" s="20" t="s">
        <v>20</v>
      </c>
      <c r="E112" s="7" t="s">
        <v>189</v>
      </c>
    </row>
    <row r="113" spans="1:5" ht="30" customHeight="1" x14ac:dyDescent="0.35">
      <c r="A113" s="20" t="s">
        <v>197</v>
      </c>
      <c r="B113" s="45" t="s">
        <v>13</v>
      </c>
      <c r="C113" s="20" t="str">
        <f>CONCATENATE(Table6[[#This Row],[Job role]],Table6[[#This Row],[Technical Skills &amp; Competencies]])</f>
        <v>Business Intelligence ManagerStakeholder Management</v>
      </c>
      <c r="D113" s="20" t="s">
        <v>14</v>
      </c>
      <c r="E113" s="7" t="s">
        <v>189</v>
      </c>
    </row>
    <row r="114" spans="1:5" ht="30" customHeight="1" x14ac:dyDescent="0.35">
      <c r="A114" s="6" t="s">
        <v>146</v>
      </c>
      <c r="B114" s="6" t="s">
        <v>30</v>
      </c>
      <c r="C114" s="7" t="str">
        <f>CONCATENATE(Table6[[#This Row],[Job role]],Table6[[#This Row],[Technical Skills &amp; Competencies]])</f>
        <v>Channel Sales ExecutiveBusiness Needs Analysis</v>
      </c>
      <c r="D114" s="7" t="s">
        <v>6</v>
      </c>
      <c r="E114" s="4" t="s">
        <v>138</v>
      </c>
    </row>
    <row r="115" spans="1:5" ht="30" customHeight="1" x14ac:dyDescent="0.35">
      <c r="A115" s="6" t="s">
        <v>146</v>
      </c>
      <c r="B115" s="45" t="s">
        <v>13</v>
      </c>
      <c r="C115" s="7" t="str">
        <f>CONCATENATE(Table6[[#This Row],[Job role]],Table6[[#This Row],[Technical Skills &amp; Competencies]])</f>
        <v>Channel Sales ExecutiveStakeholder Management</v>
      </c>
      <c r="D115" s="7" t="s">
        <v>9</v>
      </c>
      <c r="E115" s="4" t="s">
        <v>138</v>
      </c>
    </row>
    <row r="116" spans="1:5" ht="30" customHeight="1" x14ac:dyDescent="0.35">
      <c r="A116" s="6" t="s">
        <v>146</v>
      </c>
      <c r="B116" s="6" t="s">
        <v>141</v>
      </c>
      <c r="C116" s="6" t="str">
        <f>CONCATENATE(Table6[[#This Row],[Job role]],Table6[[#This Row],[Technical Skills &amp; Competencies]])</f>
        <v>Channel Sales ExecutiveTechnical Sales Support</v>
      </c>
      <c r="D116" s="6" t="s">
        <v>6</v>
      </c>
      <c r="E116" s="4" t="s">
        <v>138</v>
      </c>
    </row>
    <row r="117" spans="1:5" ht="30" customHeight="1" x14ac:dyDescent="0.35">
      <c r="A117" s="6" t="s">
        <v>148</v>
      </c>
      <c r="B117" s="6" t="s">
        <v>30</v>
      </c>
      <c r="C117" s="6" t="str">
        <f>CONCATENATE(Table6[[#This Row],[Job role]],Table6[[#This Row],[Technical Skills &amp; Competencies]])</f>
        <v>Channel Sales LeaderBusiness Needs Analysis</v>
      </c>
      <c r="D117" s="6" t="s">
        <v>14</v>
      </c>
      <c r="E117" s="4" t="s">
        <v>138</v>
      </c>
    </row>
    <row r="118" spans="1:5" ht="30" customHeight="1" x14ac:dyDescent="0.35">
      <c r="A118" s="6" t="s">
        <v>148</v>
      </c>
      <c r="B118" s="6" t="s">
        <v>73</v>
      </c>
      <c r="C118" s="6" t="str">
        <f>CONCATENATE(Table6[[#This Row],[Job role]],Table6[[#This Row],[Technical Skills &amp; Competencies]])</f>
        <v>Channel Sales LeaderContract Management</v>
      </c>
      <c r="D118" s="6" t="s">
        <v>20</v>
      </c>
      <c r="E118" s="4" t="s">
        <v>138</v>
      </c>
    </row>
    <row r="119" spans="1:5" ht="30" customHeight="1" x14ac:dyDescent="0.35">
      <c r="A119" s="6" t="s">
        <v>148</v>
      </c>
      <c r="B119" s="6" t="s">
        <v>71</v>
      </c>
      <c r="C119" s="6" t="str">
        <f>CONCATENATE(Table6[[#This Row],[Job role]],Table6[[#This Row],[Technical Skills &amp; Competencies]])</f>
        <v>Channel Sales LeaderPartnership Management</v>
      </c>
      <c r="D119" s="6" t="s">
        <v>20</v>
      </c>
      <c r="E119" s="4" t="s">
        <v>138</v>
      </c>
    </row>
    <row r="120" spans="1:5" ht="30" customHeight="1" x14ac:dyDescent="0.35">
      <c r="A120" s="6" t="s">
        <v>148</v>
      </c>
      <c r="B120" s="6" t="s">
        <v>77</v>
      </c>
      <c r="C120" s="6" t="str">
        <f>CONCATENATE(Table6[[#This Row],[Job role]],Table6[[#This Row],[Technical Skills &amp; Competencies]])</f>
        <v>Channel Sales LeaderProduct Management</v>
      </c>
      <c r="D120" s="6" t="s">
        <v>9</v>
      </c>
      <c r="E120" s="4" t="s">
        <v>138</v>
      </c>
    </row>
    <row r="121" spans="1:5" ht="30" customHeight="1" x14ac:dyDescent="0.35">
      <c r="A121" s="6" t="s">
        <v>148</v>
      </c>
      <c r="B121" s="6" t="s">
        <v>22</v>
      </c>
      <c r="C121" s="6" t="str">
        <f>CONCATENATE(Table6[[#This Row],[Job role]],Table6[[#This Row],[Technical Skills &amp; Competencies]])</f>
        <v>Channel Sales LeaderProgramme Management</v>
      </c>
      <c r="D121" s="6" t="s">
        <v>14</v>
      </c>
      <c r="E121" s="4" t="s">
        <v>138</v>
      </c>
    </row>
    <row r="122" spans="1:5" ht="30" customHeight="1" x14ac:dyDescent="0.35">
      <c r="A122" s="6" t="s">
        <v>148</v>
      </c>
      <c r="B122" s="45" t="s">
        <v>13</v>
      </c>
      <c r="C122" s="6" t="str">
        <f>CONCATENATE(Table6[[#This Row],[Job role]],Table6[[#This Row],[Technical Skills &amp; Competencies]])</f>
        <v>Channel Sales LeaderStakeholder Management</v>
      </c>
      <c r="D122" s="6" t="s">
        <v>20</v>
      </c>
      <c r="E122" s="4" t="s">
        <v>138</v>
      </c>
    </row>
    <row r="123" spans="1:5" ht="30" customHeight="1" x14ac:dyDescent="0.35">
      <c r="A123" s="6" t="s">
        <v>148</v>
      </c>
      <c r="B123" s="6" t="s">
        <v>141</v>
      </c>
      <c r="C123" s="6" t="str">
        <f>CONCATENATE(Table6[[#This Row],[Job role]],Table6[[#This Row],[Technical Skills &amp; Competencies]])</f>
        <v>Channel Sales LeaderTechnical Sales Support</v>
      </c>
      <c r="D123" s="6" t="s">
        <v>9</v>
      </c>
      <c r="E123" s="4" t="s">
        <v>138</v>
      </c>
    </row>
    <row r="124" spans="1:5" ht="30" customHeight="1" x14ac:dyDescent="0.35">
      <c r="A124" s="6" t="s">
        <v>147</v>
      </c>
      <c r="B124" s="6" t="s">
        <v>30</v>
      </c>
      <c r="C124" s="11" t="str">
        <f>CONCATENATE(Table6[[#This Row],[Job role]],Table6[[#This Row],[Technical Skills &amp; Competencies]])</f>
        <v>Channel Sales ManagerBusiness Needs Analysis</v>
      </c>
      <c r="D124" s="11" t="s">
        <v>9</v>
      </c>
      <c r="E124" s="4" t="s">
        <v>138</v>
      </c>
    </row>
    <row r="125" spans="1:5" ht="30" customHeight="1" x14ac:dyDescent="0.35">
      <c r="A125" s="6" t="s">
        <v>147</v>
      </c>
      <c r="B125" s="11" t="s">
        <v>73</v>
      </c>
      <c r="C125" s="11" t="str">
        <f>CONCATENATE(Table6[[#This Row],[Job role]],Table6[[#This Row],[Technical Skills &amp; Competencies]])</f>
        <v>Channel Sales ManagerContract Management</v>
      </c>
      <c r="D125" s="11" t="s">
        <v>14</v>
      </c>
      <c r="E125" s="4" t="s">
        <v>138</v>
      </c>
    </row>
    <row r="126" spans="1:5" ht="30" customHeight="1" x14ac:dyDescent="0.35">
      <c r="A126" s="6" t="s">
        <v>147</v>
      </c>
      <c r="B126" s="6" t="s">
        <v>71</v>
      </c>
      <c r="C126" s="11" t="str">
        <f>CONCATENATE(Table6[[#This Row],[Job role]],Table6[[#This Row],[Technical Skills &amp; Competencies]])</f>
        <v>Channel Sales ManagerPartnership Management</v>
      </c>
      <c r="D126" s="11" t="s">
        <v>14</v>
      </c>
      <c r="E126" s="4" t="s">
        <v>138</v>
      </c>
    </row>
    <row r="127" spans="1:5" ht="30" customHeight="1" x14ac:dyDescent="0.35">
      <c r="A127" s="6" t="s">
        <v>147</v>
      </c>
      <c r="B127" s="11" t="s">
        <v>22</v>
      </c>
      <c r="C127" s="11" t="str">
        <f>CONCATENATE(Table6[[#This Row],[Job role]],Table6[[#This Row],[Technical Skills &amp; Competencies]])</f>
        <v>Channel Sales ManagerProgramme Management</v>
      </c>
      <c r="D127" s="11" t="s">
        <v>9</v>
      </c>
      <c r="E127" s="4" t="s">
        <v>138</v>
      </c>
    </row>
    <row r="128" spans="1:5" ht="30" customHeight="1" x14ac:dyDescent="0.35">
      <c r="A128" s="6" t="s">
        <v>147</v>
      </c>
      <c r="B128" s="45" t="s">
        <v>13</v>
      </c>
      <c r="C128" s="11" t="str">
        <f>CONCATENATE(Table6[[#This Row],[Job role]],Table6[[#This Row],[Technical Skills &amp; Competencies]])</f>
        <v>Channel Sales ManagerStakeholder Management</v>
      </c>
      <c r="D128" s="11" t="s">
        <v>14</v>
      </c>
      <c r="E128" s="4" t="s">
        <v>138</v>
      </c>
    </row>
    <row r="129" spans="1:5" ht="30" customHeight="1" x14ac:dyDescent="0.35">
      <c r="A129" s="6" t="s">
        <v>147</v>
      </c>
      <c r="B129" s="11" t="s">
        <v>141</v>
      </c>
      <c r="C129" s="11" t="str">
        <f>CONCATENATE(Table6[[#This Row],[Job role]],Table6[[#This Row],[Technical Skills &amp; Competencies]])</f>
        <v>Channel Sales ManagerTechnical Sales Support</v>
      </c>
      <c r="D129" s="11" t="s">
        <v>6</v>
      </c>
      <c r="E129" s="4" t="s">
        <v>138</v>
      </c>
    </row>
    <row r="130" spans="1:5" ht="30" customHeight="1" x14ac:dyDescent="0.35">
      <c r="A130" s="20" t="s">
        <v>195</v>
      </c>
      <c r="B130" s="7" t="s">
        <v>89</v>
      </c>
      <c r="C130" s="7" t="str">
        <f>CONCATENATE(Table6[[#This Row],[Job role]],Table6[[#This Row],[Technical Skills &amp; Competencies]])</f>
        <v>Chief Data ScientistAnalytics and Computational Modelling</v>
      </c>
      <c r="D130" s="7" t="s">
        <v>20</v>
      </c>
      <c r="E130" s="7" t="s">
        <v>189</v>
      </c>
    </row>
    <row r="131" spans="1:5" ht="30" customHeight="1" x14ac:dyDescent="0.35">
      <c r="A131" s="20" t="s">
        <v>195</v>
      </c>
      <c r="B131" s="7" t="s">
        <v>79</v>
      </c>
      <c r="C131" s="7" t="str">
        <f>CONCATENATE(Table6[[#This Row],[Job role]],Table6[[#This Row],[Technical Skills &amp; Competencies]])</f>
        <v>Chief Data ScientistBusiness Innovation</v>
      </c>
      <c r="D131" s="7" t="s">
        <v>20</v>
      </c>
      <c r="E131" s="7" t="s">
        <v>189</v>
      </c>
    </row>
    <row r="132" spans="1:5" ht="30" customHeight="1" x14ac:dyDescent="0.35">
      <c r="A132" s="20" t="s">
        <v>195</v>
      </c>
      <c r="B132" s="6" t="s">
        <v>30</v>
      </c>
      <c r="C132" s="7" t="str">
        <f>CONCATENATE(Table6[[#This Row],[Job role]],Table6[[#This Row],[Technical Skills &amp; Competencies]])</f>
        <v>Chief Data ScientistBusiness Needs Analysis</v>
      </c>
      <c r="D132" s="7" t="s">
        <v>20</v>
      </c>
      <c r="E132" s="7" t="s">
        <v>189</v>
      </c>
    </row>
    <row r="133" spans="1:5" ht="30" customHeight="1" x14ac:dyDescent="0.35">
      <c r="A133" s="20" t="s">
        <v>195</v>
      </c>
      <c r="B133" s="7" t="s">
        <v>111</v>
      </c>
      <c r="C133" s="7" t="str">
        <f>CONCATENATE(Table6[[#This Row],[Job role]],Table6[[#This Row],[Technical Skills &amp; Competencies]])</f>
        <v>Chief Data ScientistData Design</v>
      </c>
      <c r="D133" s="7" t="s">
        <v>20</v>
      </c>
      <c r="E133" s="7" t="s">
        <v>189</v>
      </c>
    </row>
    <row r="134" spans="1:5" ht="30" customHeight="1" x14ac:dyDescent="0.35">
      <c r="A134" s="20" t="s">
        <v>195</v>
      </c>
      <c r="B134" s="10" t="s">
        <v>58</v>
      </c>
      <c r="C134" s="10" t="str">
        <f>CONCATENATE(Table6[[#This Row],[Job role]],Table6[[#This Row],[Technical Skills &amp; Competencies]])</f>
        <v>Chief Data ScientistData Engineering</v>
      </c>
      <c r="D134" s="10" t="s">
        <v>20</v>
      </c>
      <c r="E134" s="7" t="s">
        <v>189</v>
      </c>
    </row>
    <row r="135" spans="1:5" ht="30" customHeight="1" x14ac:dyDescent="0.35">
      <c r="A135" s="20" t="s">
        <v>195</v>
      </c>
      <c r="B135" s="10" t="s">
        <v>62</v>
      </c>
      <c r="C135" s="10" t="str">
        <f>CONCATENATE(Table6[[#This Row],[Job role]],Table6[[#This Row],[Technical Skills &amp; Competencies]])</f>
        <v>Chief Data ScientistData Governance</v>
      </c>
      <c r="D135" s="6" t="s">
        <v>70</v>
      </c>
      <c r="E135" s="7" t="s">
        <v>189</v>
      </c>
    </row>
    <row r="136" spans="1:5" ht="30" customHeight="1" x14ac:dyDescent="0.35">
      <c r="A136" s="20" t="s">
        <v>195</v>
      </c>
      <c r="B136" s="6" t="s">
        <v>1490</v>
      </c>
      <c r="C136" s="10" t="str">
        <f>CONCATENATE(Table6[[#This Row],[Job role]],Table6[[#This Row],[Technical Skills &amp; Competencies]])</f>
        <v>Chief Data ScientistData Strategy</v>
      </c>
      <c r="D136" s="10" t="s">
        <v>70</v>
      </c>
      <c r="E136" s="7" t="s">
        <v>189</v>
      </c>
    </row>
    <row r="137" spans="1:5" ht="30" customHeight="1" x14ac:dyDescent="0.35">
      <c r="A137" s="20" t="s">
        <v>195</v>
      </c>
      <c r="B137" s="10" t="s">
        <v>159</v>
      </c>
      <c r="C137" s="10" t="str">
        <f>CONCATENATE(Table6[[#This Row],[Job role]],Table6[[#This Row],[Technical Skills &amp; Competencies]])</f>
        <v>Chief Data ScientistData Visualisation</v>
      </c>
      <c r="D137" s="10" t="s">
        <v>20</v>
      </c>
      <c r="E137" s="7" t="s">
        <v>189</v>
      </c>
    </row>
    <row r="138" spans="1:5" ht="30" customHeight="1" x14ac:dyDescent="0.35">
      <c r="A138" s="20" t="s">
        <v>195</v>
      </c>
      <c r="B138" s="6" t="s">
        <v>55</v>
      </c>
      <c r="C138" s="10" t="str">
        <f>CONCATENATE(Table6[[#This Row],[Job role]],Table6[[#This Row],[Technical Skills &amp; Competencies]])</f>
        <v>Chief Data ScientistEmerging Technology Synthesis</v>
      </c>
      <c r="D138" s="10" t="s">
        <v>20</v>
      </c>
      <c r="E138" s="7" t="s">
        <v>189</v>
      </c>
    </row>
    <row r="139" spans="1:5" ht="30" customHeight="1" x14ac:dyDescent="0.35">
      <c r="A139" s="20" t="s">
        <v>195</v>
      </c>
      <c r="B139" s="10" t="s">
        <v>18</v>
      </c>
      <c r="C139" s="10" t="str">
        <f>CONCATENATE(Table6[[#This Row],[Job role]],Table6[[#This Row],[Technical Skills &amp; Competencies]])</f>
        <v>Chief Data ScientistPerformance Management</v>
      </c>
      <c r="D139" s="10" t="s">
        <v>20</v>
      </c>
      <c r="E139" s="7" t="s">
        <v>189</v>
      </c>
    </row>
    <row r="140" spans="1:5" ht="30" customHeight="1" x14ac:dyDescent="0.35">
      <c r="A140" s="20" t="s">
        <v>195</v>
      </c>
      <c r="B140" s="10" t="s">
        <v>22</v>
      </c>
      <c r="C140" s="10" t="str">
        <f>CONCATENATE(Table6[[#This Row],[Job role]],Table6[[#This Row],[Technical Skills &amp; Competencies]])</f>
        <v>Chief Data ScientistProgramme Management</v>
      </c>
      <c r="D140" s="10" t="s">
        <v>70</v>
      </c>
      <c r="E140" s="7" t="s">
        <v>189</v>
      </c>
    </row>
    <row r="141" spans="1:5" ht="30" customHeight="1" x14ac:dyDescent="0.35">
      <c r="A141" s="20" t="s">
        <v>195</v>
      </c>
      <c r="B141" s="45" t="s">
        <v>13</v>
      </c>
      <c r="C141" s="10" t="str">
        <f>CONCATENATE(Table6[[#This Row],[Job role]],Table6[[#This Row],[Technical Skills &amp; Competencies]])</f>
        <v>Chief Data ScientistStakeholder Management</v>
      </c>
      <c r="D141" s="10" t="s">
        <v>20</v>
      </c>
      <c r="E141" s="7" t="s">
        <v>189</v>
      </c>
    </row>
    <row r="142" spans="1:5" ht="30" customHeight="1" x14ac:dyDescent="0.35">
      <c r="A142" s="20" t="s">
        <v>201</v>
      </c>
      <c r="B142" s="7" t="s">
        <v>79</v>
      </c>
      <c r="C142" s="7" t="str">
        <f>CONCATENATE(Table6[[#This Row],[Job role]],Table6[[#This Row],[Technical Skills &amp; Competencies]])</f>
        <v>Chief Digital OfficerBusiness Innovation</v>
      </c>
      <c r="D142" s="7" t="s">
        <v>20</v>
      </c>
      <c r="E142" s="7" t="s">
        <v>199</v>
      </c>
    </row>
    <row r="143" spans="1:5" ht="30" customHeight="1" x14ac:dyDescent="0.35">
      <c r="A143" s="20" t="s">
        <v>201</v>
      </c>
      <c r="B143" s="6" t="s">
        <v>30</v>
      </c>
      <c r="C143" s="7" t="str">
        <f>CONCATENATE(Table6[[#This Row],[Job role]],Table6[[#This Row],[Technical Skills &amp; Competencies]])</f>
        <v>Chief Digital OfficerBusiness Needs Analysis</v>
      </c>
      <c r="D143" s="7" t="s">
        <v>20</v>
      </c>
      <c r="E143" s="7" t="s">
        <v>199</v>
      </c>
    </row>
    <row r="144" spans="1:5" ht="30" customHeight="1" x14ac:dyDescent="0.35">
      <c r="A144" s="20" t="s">
        <v>201</v>
      </c>
      <c r="B144" s="7" t="s">
        <v>171</v>
      </c>
      <c r="C144" s="7" t="str">
        <f>CONCATENATE(Table6[[#This Row],[Job role]],Table6[[#This Row],[Technical Skills &amp; Competencies]])</f>
        <v>Chief Digital OfficerBusiness Process Re-engineering</v>
      </c>
      <c r="D144" s="7" t="s">
        <v>20</v>
      </c>
      <c r="E144" s="7" t="s">
        <v>199</v>
      </c>
    </row>
    <row r="145" spans="1:5" ht="30" customHeight="1" x14ac:dyDescent="0.35">
      <c r="A145" s="20" t="s">
        <v>201</v>
      </c>
      <c r="B145" s="6" t="s">
        <v>74</v>
      </c>
      <c r="C145" s="7" t="str">
        <f>CONCATENATE(Table6[[#This Row],[Job role]],Table6[[#This Row],[Technical Skills &amp; Competencies]])</f>
        <v>Chief Digital OfficerChange Management</v>
      </c>
      <c r="D145" s="7" t="s">
        <v>70</v>
      </c>
      <c r="E145" s="7" t="s">
        <v>199</v>
      </c>
    </row>
    <row r="146" spans="1:5" ht="30" customHeight="1" x14ac:dyDescent="0.35">
      <c r="A146" s="20" t="s">
        <v>201</v>
      </c>
      <c r="B146" s="6" t="s">
        <v>55</v>
      </c>
      <c r="C146" s="7" t="str">
        <f>CONCATENATE(Table6[[#This Row],[Job role]],Table6[[#This Row],[Technical Skills &amp; Competencies]])</f>
        <v>Chief Digital OfficerEmerging Technology Synthesis</v>
      </c>
      <c r="D146" s="7" t="s">
        <v>20</v>
      </c>
      <c r="E146" s="7" t="s">
        <v>199</v>
      </c>
    </row>
    <row r="147" spans="1:5" ht="30" customHeight="1" x14ac:dyDescent="0.35">
      <c r="A147" s="20" t="s">
        <v>201</v>
      </c>
      <c r="B147" s="6" t="s">
        <v>71</v>
      </c>
      <c r="C147" s="7" t="str">
        <f>CONCATENATE(Table6[[#This Row],[Job role]],Table6[[#This Row],[Technical Skills &amp; Competencies]])</f>
        <v>Chief Digital OfficerPartnership Management</v>
      </c>
      <c r="D147" s="7" t="s">
        <v>20</v>
      </c>
      <c r="E147" s="7" t="s">
        <v>199</v>
      </c>
    </row>
    <row r="148" spans="1:5" ht="30" customHeight="1" x14ac:dyDescent="0.35">
      <c r="A148" s="20" t="s">
        <v>201</v>
      </c>
      <c r="B148" s="10" t="s">
        <v>18</v>
      </c>
      <c r="C148" s="7" t="str">
        <f>CONCATENATE(Table6[[#This Row],[Job role]],Table6[[#This Row],[Technical Skills &amp; Competencies]])</f>
        <v>Chief Digital OfficerPerformance Management</v>
      </c>
      <c r="D148" s="7" t="s">
        <v>70</v>
      </c>
      <c r="E148" s="7" t="s">
        <v>199</v>
      </c>
    </row>
    <row r="149" spans="1:5" ht="30" customHeight="1" x14ac:dyDescent="0.35">
      <c r="A149" s="20" t="s">
        <v>201</v>
      </c>
      <c r="B149" s="7" t="s">
        <v>117</v>
      </c>
      <c r="C149" s="7" t="str">
        <f>CONCATENATE(Table6[[#This Row],[Job role]],Table6[[#This Row],[Technical Skills &amp; Competencies]])</f>
        <v>Chief Digital OfficerPortfolio Management</v>
      </c>
      <c r="D149" s="7" t="s">
        <v>70</v>
      </c>
      <c r="E149" s="7" t="s">
        <v>199</v>
      </c>
    </row>
    <row r="150" spans="1:5" ht="30" customHeight="1" x14ac:dyDescent="0.35">
      <c r="A150" s="20" t="s">
        <v>201</v>
      </c>
      <c r="B150" s="6" t="s">
        <v>17</v>
      </c>
      <c r="C150" s="7" t="str">
        <f>CONCATENATE(Table6[[#This Row],[Job role]],Table6[[#This Row],[Technical Skills &amp; Competencies]])</f>
        <v>Chief Digital OfficerQuality Standards</v>
      </c>
      <c r="D150" s="7" t="s">
        <v>70</v>
      </c>
      <c r="E150" s="7" t="s">
        <v>199</v>
      </c>
    </row>
    <row r="151" spans="1:5" ht="30" customHeight="1" x14ac:dyDescent="0.35">
      <c r="A151" s="20" t="s">
        <v>201</v>
      </c>
      <c r="B151" s="45" t="s">
        <v>13</v>
      </c>
      <c r="C151" s="7" t="str">
        <f>CONCATENATE(Table6[[#This Row],[Job role]],Table6[[#This Row],[Technical Skills &amp; Competencies]])</f>
        <v>Chief Digital OfficerStakeholder Management</v>
      </c>
      <c r="D151" s="7" t="s">
        <v>70</v>
      </c>
      <c r="E151" s="7" t="s">
        <v>199</v>
      </c>
    </row>
    <row r="152" spans="1:5" ht="30" customHeight="1" x14ac:dyDescent="0.35">
      <c r="A152" s="20" t="s">
        <v>201</v>
      </c>
      <c r="B152" s="7" t="s">
        <v>31</v>
      </c>
      <c r="C152" s="7" t="str">
        <f>CONCATENATE(Table6[[#This Row],[Job role]],Table6[[#This Row],[Technical Skills &amp; Competencies]])</f>
        <v>Chief Digital OfficerSustainability Management</v>
      </c>
      <c r="D152" s="7" t="s">
        <v>70</v>
      </c>
      <c r="E152" s="7" t="s">
        <v>199</v>
      </c>
    </row>
    <row r="153" spans="1:5" ht="30" customHeight="1" x14ac:dyDescent="0.35">
      <c r="A153" s="20" t="s">
        <v>202</v>
      </c>
      <c r="B153" s="7" t="s">
        <v>89</v>
      </c>
      <c r="C153" s="7" t="str">
        <f>CONCATENATE(Table6[[#This Row],[Job role]],Table6[[#This Row],[Technical Skills &amp; Competencies]])</f>
        <v>Chief Information OfficerAnalytics and Computational Modelling</v>
      </c>
      <c r="D153" s="7" t="s">
        <v>20</v>
      </c>
      <c r="E153" s="7" t="s">
        <v>199</v>
      </c>
    </row>
    <row r="154" spans="1:5" ht="30" customHeight="1" x14ac:dyDescent="0.35">
      <c r="A154" s="20" t="s">
        <v>202</v>
      </c>
      <c r="B154" s="7" t="s">
        <v>37</v>
      </c>
      <c r="C154" s="7" t="str">
        <f>CONCATENATE(Table6[[#This Row],[Job role]],Table6[[#This Row],[Technical Skills &amp; Competencies]])</f>
        <v>Chief Information OfficerAudit and Compliance</v>
      </c>
      <c r="D154" s="7" t="s">
        <v>20</v>
      </c>
      <c r="E154" s="7" t="s">
        <v>199</v>
      </c>
    </row>
    <row r="155" spans="1:5" ht="30" customHeight="1" x14ac:dyDescent="0.35">
      <c r="A155" s="20" t="s">
        <v>202</v>
      </c>
      <c r="B155" s="7" t="s">
        <v>34</v>
      </c>
      <c r="C155" s="7" t="str">
        <f>CONCATENATE(Table6[[#This Row],[Job role]],Table6[[#This Row],[Technical Skills &amp; Competencies]])</f>
        <v>Chief Information OfficerBusiness Continuity</v>
      </c>
      <c r="D155" s="7" t="s">
        <v>70</v>
      </c>
      <c r="E155" s="7" t="s">
        <v>199</v>
      </c>
    </row>
    <row r="156" spans="1:5" ht="30" customHeight="1" x14ac:dyDescent="0.35">
      <c r="A156" s="20" t="s">
        <v>202</v>
      </c>
      <c r="B156" s="6" t="s">
        <v>30</v>
      </c>
      <c r="C156" s="7" t="str">
        <f>CONCATENATE(Table6[[#This Row],[Job role]],Table6[[#This Row],[Technical Skills &amp; Competencies]])</f>
        <v>Chief Information OfficerBusiness Needs Analysis</v>
      </c>
      <c r="D156" s="7" t="s">
        <v>20</v>
      </c>
      <c r="E156" s="7" t="s">
        <v>199</v>
      </c>
    </row>
    <row r="157" spans="1:5" ht="30" customHeight="1" x14ac:dyDescent="0.35">
      <c r="A157" s="20" t="s">
        <v>202</v>
      </c>
      <c r="B157" s="7" t="s">
        <v>19</v>
      </c>
      <c r="C157" s="7" t="str">
        <f>CONCATENATE(Table6[[#This Row],[Job role]],Table6[[#This Row],[Technical Skills &amp; Competencies]])</f>
        <v>Chief Information OfficerBusiness Risk Management</v>
      </c>
      <c r="D157" s="7" t="s">
        <v>70</v>
      </c>
      <c r="E157" s="7" t="s">
        <v>199</v>
      </c>
    </row>
    <row r="158" spans="1:5" ht="30" customHeight="1" x14ac:dyDescent="0.35">
      <c r="A158" s="20" t="s">
        <v>202</v>
      </c>
      <c r="B158" s="7" t="s">
        <v>123</v>
      </c>
      <c r="C158" s="7" t="str">
        <f>CONCATENATE(Table6[[#This Row],[Job role]],Table6[[#This Row],[Technical Skills &amp; Competencies]])</f>
        <v>Chief Information OfficerCyber Risk Management</v>
      </c>
      <c r="D158" s="7" t="s">
        <v>70</v>
      </c>
      <c r="E158" s="7" t="s">
        <v>199</v>
      </c>
    </row>
    <row r="159" spans="1:5" ht="30" customHeight="1" x14ac:dyDescent="0.35">
      <c r="A159" s="20" t="s">
        <v>202</v>
      </c>
      <c r="B159" s="7" t="s">
        <v>33</v>
      </c>
      <c r="C159" s="7" t="str">
        <f>CONCATENATE(Table6[[#This Row],[Job role]],Table6[[#This Row],[Technical Skills &amp; Competencies]])</f>
        <v>Chief Information OfficerDisaster Recovery Management</v>
      </c>
      <c r="D159" s="7" t="s">
        <v>70</v>
      </c>
      <c r="E159" s="7" t="s">
        <v>199</v>
      </c>
    </row>
    <row r="160" spans="1:5" ht="30" customHeight="1" x14ac:dyDescent="0.35">
      <c r="A160" s="20" t="s">
        <v>202</v>
      </c>
      <c r="B160" s="7" t="s">
        <v>91</v>
      </c>
      <c r="C160" s="7" t="str">
        <f>CONCATENATE(Table6[[#This Row],[Job role]],Table6[[#This Row],[Technical Skills &amp; Competencies]])</f>
        <v>Chief Information OfficerEnterprise Architecture</v>
      </c>
      <c r="D160" s="7" t="s">
        <v>70</v>
      </c>
      <c r="E160" s="7" t="s">
        <v>199</v>
      </c>
    </row>
    <row r="161" spans="1:5" ht="30" customHeight="1" x14ac:dyDescent="0.35">
      <c r="A161" s="20" t="s">
        <v>202</v>
      </c>
      <c r="B161" s="7" t="s">
        <v>43</v>
      </c>
      <c r="C161" s="7" t="str">
        <f>CONCATENATE(Table6[[#This Row],[Job role]],Table6[[#This Row],[Technical Skills &amp; Competencies]])</f>
        <v>Chief Information OfficerIT Governance</v>
      </c>
      <c r="D161" s="7" t="s">
        <v>70</v>
      </c>
      <c r="E161" s="7" t="s">
        <v>199</v>
      </c>
    </row>
    <row r="162" spans="1:5" ht="30" customHeight="1" x14ac:dyDescent="0.35">
      <c r="A162" s="20" t="s">
        <v>202</v>
      </c>
      <c r="B162" s="7" t="s">
        <v>41</v>
      </c>
      <c r="C162" s="7" t="str">
        <f>CONCATENATE(Table6[[#This Row],[Job role]],Table6[[#This Row],[Technical Skills &amp; Competencies]])</f>
        <v>Chief Information OfficerIT Standards</v>
      </c>
      <c r="D162" s="7" t="s">
        <v>70</v>
      </c>
      <c r="E162" s="7" t="s">
        <v>199</v>
      </c>
    </row>
    <row r="163" spans="1:5" ht="30" customHeight="1" x14ac:dyDescent="0.35">
      <c r="A163" s="20" t="s">
        <v>202</v>
      </c>
      <c r="B163" s="7" t="s">
        <v>40</v>
      </c>
      <c r="C163" s="7" t="str">
        <f>CONCATENATE(Table6[[#This Row],[Job role]],Table6[[#This Row],[Technical Skills &amp; Competencies]])</f>
        <v>Chief Information OfficerIT Strategy</v>
      </c>
      <c r="D163" s="7" t="s">
        <v>70</v>
      </c>
      <c r="E163" s="7" t="s">
        <v>199</v>
      </c>
    </row>
    <row r="164" spans="1:5" ht="30" customHeight="1" x14ac:dyDescent="0.35">
      <c r="A164" s="20" t="s">
        <v>202</v>
      </c>
      <c r="B164" s="6" t="s">
        <v>71</v>
      </c>
      <c r="C164" s="7" t="str">
        <f>CONCATENATE(Table6[[#This Row],[Job role]],Table6[[#This Row],[Technical Skills &amp; Competencies]])</f>
        <v>Chief Information OfficerPartnership Management</v>
      </c>
      <c r="D164" s="7" t="s">
        <v>70</v>
      </c>
      <c r="E164" s="7" t="s">
        <v>199</v>
      </c>
    </row>
    <row r="165" spans="1:5" ht="30" customHeight="1" x14ac:dyDescent="0.35">
      <c r="A165" s="20" t="s">
        <v>202</v>
      </c>
      <c r="B165" s="10" t="s">
        <v>18</v>
      </c>
      <c r="C165" s="7" t="str">
        <f>CONCATENATE(Table6[[#This Row],[Job role]],Table6[[#This Row],[Technical Skills &amp; Competencies]])</f>
        <v>Chief Information OfficerPerformance Management</v>
      </c>
      <c r="D165" s="7" t="s">
        <v>70</v>
      </c>
      <c r="E165" s="7" t="s">
        <v>199</v>
      </c>
    </row>
    <row r="166" spans="1:5" ht="30" customHeight="1" x14ac:dyDescent="0.35">
      <c r="A166" s="20" t="s">
        <v>202</v>
      </c>
      <c r="B166" s="6" t="s">
        <v>17</v>
      </c>
      <c r="C166" s="7" t="str">
        <f>CONCATENATE(Table6[[#This Row],[Job role]],Table6[[#This Row],[Technical Skills &amp; Competencies]])</f>
        <v>Chief Information OfficerQuality Standards</v>
      </c>
      <c r="D166" s="7" t="s">
        <v>70</v>
      </c>
      <c r="E166" s="7" t="s">
        <v>199</v>
      </c>
    </row>
    <row r="167" spans="1:5" ht="30" customHeight="1" x14ac:dyDescent="0.35">
      <c r="A167" s="20" t="s">
        <v>202</v>
      </c>
      <c r="B167" s="45" t="s">
        <v>13</v>
      </c>
      <c r="C167" s="7" t="str">
        <f>CONCATENATE(Table6[[#This Row],[Job role]],Table6[[#This Row],[Technical Skills &amp; Competencies]])</f>
        <v>Chief Information OfficerStakeholder Management</v>
      </c>
      <c r="D167" s="7" t="s">
        <v>70</v>
      </c>
      <c r="E167" s="7" t="s">
        <v>199</v>
      </c>
    </row>
    <row r="168" spans="1:5" ht="30" customHeight="1" x14ac:dyDescent="0.35">
      <c r="A168" s="20" t="s">
        <v>202</v>
      </c>
      <c r="B168" s="7" t="s">
        <v>31</v>
      </c>
      <c r="C168" s="7" t="str">
        <f>CONCATENATE(Table6[[#This Row],[Job role]],Table6[[#This Row],[Technical Skills &amp; Competencies]])</f>
        <v>Chief Information OfficerSustainability Management</v>
      </c>
      <c r="D168" s="7" t="s">
        <v>70</v>
      </c>
      <c r="E168" s="7" t="s">
        <v>199</v>
      </c>
    </row>
    <row r="169" spans="1:5" ht="30" customHeight="1" x14ac:dyDescent="0.35">
      <c r="A169" s="6" t="s">
        <v>137</v>
      </c>
      <c r="B169" s="7" t="s">
        <v>37</v>
      </c>
      <c r="C169" s="17" t="str">
        <f>CONCATENATE(Table6[[#This Row],[Job role]],Table6[[#This Row],[Technical Skills &amp; Competencies]])</f>
        <v>Chief Information Security OfficerAudit and Compliance</v>
      </c>
      <c r="D169" s="11" t="s">
        <v>20</v>
      </c>
      <c r="E169" s="4" t="s">
        <v>120</v>
      </c>
    </row>
    <row r="170" spans="1:5" ht="30" customHeight="1" x14ac:dyDescent="0.35">
      <c r="A170" s="6" t="s">
        <v>137</v>
      </c>
      <c r="B170" s="7" t="s">
        <v>34</v>
      </c>
      <c r="C170" s="11" t="str">
        <f>CONCATENATE(Table6[[#This Row],[Job role]],Table6[[#This Row],[Technical Skills &amp; Competencies]])</f>
        <v>Chief Information Security OfficerBusiness Continuity</v>
      </c>
      <c r="D170" s="11" t="s">
        <v>14</v>
      </c>
      <c r="E170" s="4" t="s">
        <v>120</v>
      </c>
    </row>
    <row r="171" spans="1:5" ht="30" customHeight="1" x14ac:dyDescent="0.35">
      <c r="A171" s="6" t="s">
        <v>137</v>
      </c>
      <c r="B171" s="6" t="s">
        <v>30</v>
      </c>
      <c r="C171" s="12" t="str">
        <f>CONCATENATE(Table6[[#This Row],[Job role]],Table6[[#This Row],[Technical Skills &amp; Competencies]])</f>
        <v>Chief Information Security OfficerBusiness Needs Analysis</v>
      </c>
      <c r="D171" s="11" t="s">
        <v>20</v>
      </c>
      <c r="E171" s="4" t="s">
        <v>120</v>
      </c>
    </row>
    <row r="172" spans="1:5" ht="30" customHeight="1" x14ac:dyDescent="0.35">
      <c r="A172" s="6" t="s">
        <v>137</v>
      </c>
      <c r="B172" s="14" t="s">
        <v>19</v>
      </c>
      <c r="C172" s="14" t="str">
        <f>CONCATENATE(Table6[[#This Row],[Job role]],Table6[[#This Row],[Technical Skills &amp; Competencies]])</f>
        <v>Chief Information Security OfficerBusiness Risk Management</v>
      </c>
      <c r="D172" s="11" t="s">
        <v>14</v>
      </c>
      <c r="E172" s="4" t="s">
        <v>120</v>
      </c>
    </row>
    <row r="173" spans="1:5" ht="30" customHeight="1" x14ac:dyDescent="0.35">
      <c r="A173" s="6" t="s">
        <v>137</v>
      </c>
      <c r="B173" s="17" t="s">
        <v>128</v>
      </c>
      <c r="C173" s="17" t="str">
        <f>CONCATENATE(Table6[[#This Row],[Job role]],Table6[[#This Row],[Technical Skills &amp; Competencies]])</f>
        <v>Chief Information Security OfficerCyber Forensics</v>
      </c>
      <c r="D173" s="11" t="s">
        <v>14</v>
      </c>
      <c r="E173" s="4" t="s">
        <v>120</v>
      </c>
    </row>
    <row r="174" spans="1:5" ht="30" customHeight="1" x14ac:dyDescent="0.35">
      <c r="A174" s="6" t="s">
        <v>137</v>
      </c>
      <c r="B174" s="17" t="s">
        <v>127</v>
      </c>
      <c r="C174" s="17" t="str">
        <f>CONCATENATE(Table6[[#This Row],[Job role]],Table6[[#This Row],[Technical Skills &amp; Competencies]])</f>
        <v>Chief Information Security OfficerCyber Incident Management</v>
      </c>
      <c r="D174" s="11" t="s">
        <v>14</v>
      </c>
      <c r="E174" s="4" t="s">
        <v>120</v>
      </c>
    </row>
    <row r="175" spans="1:5" ht="30" customHeight="1" x14ac:dyDescent="0.35">
      <c r="A175" s="6" t="s">
        <v>137</v>
      </c>
      <c r="B175" s="14" t="s">
        <v>123</v>
      </c>
      <c r="C175" s="14" t="str">
        <f>CONCATENATE(Table6[[#This Row],[Job role]],Table6[[#This Row],[Technical Skills &amp; Competencies]])</f>
        <v>Chief Information Security OfficerCyber Risk Management</v>
      </c>
      <c r="D175" s="11" t="s">
        <v>70</v>
      </c>
      <c r="E175" s="4" t="s">
        <v>120</v>
      </c>
    </row>
    <row r="176" spans="1:5" ht="30" customHeight="1" x14ac:dyDescent="0.35">
      <c r="A176" s="6" t="s">
        <v>137</v>
      </c>
      <c r="B176" s="17" t="s">
        <v>33</v>
      </c>
      <c r="C176" s="17" t="str">
        <f>CONCATENATE(Table6[[#This Row],[Job role]],Table6[[#This Row],[Technical Skills &amp; Competencies]])</f>
        <v>Chief Information Security OfficerDisaster Recovery Management</v>
      </c>
      <c r="D176" s="11" t="s">
        <v>70</v>
      </c>
      <c r="E176" s="4" t="s">
        <v>120</v>
      </c>
    </row>
    <row r="177" spans="1:5" ht="30" customHeight="1" x14ac:dyDescent="0.35">
      <c r="A177" s="6" t="s">
        <v>137</v>
      </c>
      <c r="B177" s="6" t="s">
        <v>71</v>
      </c>
      <c r="C177" s="17" t="str">
        <f>CONCATENATE(Table6[[#This Row],[Job role]],Table6[[#This Row],[Technical Skills &amp; Competencies]])</f>
        <v>Chief Information Security OfficerPartnership Management</v>
      </c>
      <c r="D177" s="11" t="s">
        <v>14</v>
      </c>
      <c r="E177" s="4" t="s">
        <v>120</v>
      </c>
    </row>
    <row r="178" spans="1:5" ht="30" customHeight="1" x14ac:dyDescent="0.35">
      <c r="A178" s="6" t="s">
        <v>137</v>
      </c>
      <c r="B178" s="6" t="s">
        <v>110</v>
      </c>
      <c r="C178" s="17" t="str">
        <f>CONCATENATE(Table6[[#This Row],[Job role]],Table6[[#This Row],[Technical Skills &amp; Competencies]])</f>
        <v>Chief Information Security OfficerSecurity Architecture</v>
      </c>
      <c r="D178" s="11" t="s">
        <v>20</v>
      </c>
      <c r="E178" s="4" t="s">
        <v>120</v>
      </c>
    </row>
    <row r="179" spans="1:5" ht="30" customHeight="1" x14ac:dyDescent="0.35">
      <c r="A179" s="6" t="s">
        <v>137</v>
      </c>
      <c r="B179" s="17" t="s">
        <v>126</v>
      </c>
      <c r="C179" s="17" t="str">
        <f>CONCATENATE(Table6[[#This Row],[Job role]],Table6[[#This Row],[Technical Skills &amp; Competencies]])</f>
        <v>Chief Information Security OfficerSecurity Assessment and Testing</v>
      </c>
      <c r="D179" s="11" t="s">
        <v>20</v>
      </c>
      <c r="E179" s="4" t="s">
        <v>120</v>
      </c>
    </row>
    <row r="180" spans="1:5" ht="30" customHeight="1" x14ac:dyDescent="0.35">
      <c r="A180" s="6" t="s">
        <v>137</v>
      </c>
      <c r="B180" s="17" t="s">
        <v>35</v>
      </c>
      <c r="C180" s="17" t="str">
        <f>CONCATENATE(Table6[[#This Row],[Job role]],Table6[[#This Row],[Technical Skills &amp; Competencies]])</f>
        <v>Chief Information Security OfficerSecurity Education and Awareness</v>
      </c>
      <c r="D180" s="11" t="s">
        <v>20</v>
      </c>
      <c r="E180" s="4" t="s">
        <v>120</v>
      </c>
    </row>
    <row r="181" spans="1:5" ht="30" customHeight="1" x14ac:dyDescent="0.35">
      <c r="A181" s="6" t="s">
        <v>137</v>
      </c>
      <c r="B181" s="17" t="s">
        <v>39</v>
      </c>
      <c r="C181" s="17" t="str">
        <f>CONCATENATE(Table6[[#This Row],[Job role]],Table6[[#This Row],[Technical Skills &amp; Competencies]])</f>
        <v>Chief Information Security OfficerSecurity Governance</v>
      </c>
      <c r="D181" s="17" t="s">
        <v>70</v>
      </c>
      <c r="E181" s="4" t="s">
        <v>120</v>
      </c>
    </row>
    <row r="182" spans="1:5" ht="30" customHeight="1" x14ac:dyDescent="0.35">
      <c r="A182" s="6" t="s">
        <v>137</v>
      </c>
      <c r="B182" s="17" t="s">
        <v>65</v>
      </c>
      <c r="C182" s="17" t="str">
        <f>CONCATENATE(Table6[[#This Row],[Job role]],Table6[[#This Row],[Technical Skills &amp; Competencies]])</f>
        <v>Chief Information Security OfficerSecurity Programme Management</v>
      </c>
      <c r="D182" s="11" t="s">
        <v>20</v>
      </c>
      <c r="E182" s="4" t="s">
        <v>120</v>
      </c>
    </row>
    <row r="183" spans="1:5" ht="30" customHeight="1" x14ac:dyDescent="0.35">
      <c r="A183" s="6" t="s">
        <v>137</v>
      </c>
      <c r="B183" s="17" t="s">
        <v>122</v>
      </c>
      <c r="C183" s="17" t="str">
        <f>CONCATENATE(Table6[[#This Row],[Job role]],Table6[[#This Row],[Technical Skills &amp; Competencies]])</f>
        <v>Chief Information Security OfficerSecurity Strategy</v>
      </c>
      <c r="D183" s="17" t="s">
        <v>70</v>
      </c>
      <c r="E183" s="4" t="s">
        <v>120</v>
      </c>
    </row>
    <row r="184" spans="1:5" ht="30" customHeight="1" x14ac:dyDescent="0.35">
      <c r="A184" s="6" t="s">
        <v>137</v>
      </c>
      <c r="B184" s="45" t="s">
        <v>13</v>
      </c>
      <c r="C184" s="11" t="str">
        <f>CONCATENATE(Table6[[#This Row],[Job role]],Table6[[#This Row],[Technical Skills &amp; Competencies]])</f>
        <v>Chief Information Security OfficerStakeholder Management</v>
      </c>
      <c r="D184" s="11" t="s">
        <v>70</v>
      </c>
      <c r="E184" s="4" t="s">
        <v>120</v>
      </c>
    </row>
    <row r="185" spans="1:5" ht="30" customHeight="1" x14ac:dyDescent="0.35">
      <c r="A185" s="6" t="s">
        <v>137</v>
      </c>
      <c r="B185" s="11" t="s">
        <v>125</v>
      </c>
      <c r="C185" s="11" t="str">
        <f>CONCATENATE(Table6[[#This Row],[Job role]],Table6[[#This Row],[Technical Skills &amp; Competencies]])</f>
        <v>Chief Information Security OfficerThreat Analysis and Defence</v>
      </c>
      <c r="D185" s="11" t="s">
        <v>14</v>
      </c>
      <c r="E185" s="4" t="s">
        <v>120</v>
      </c>
    </row>
    <row r="186" spans="1:5" ht="30" customHeight="1" x14ac:dyDescent="0.35">
      <c r="A186" s="6" t="s">
        <v>137</v>
      </c>
      <c r="B186" s="17" t="s">
        <v>124</v>
      </c>
      <c r="C186" s="17" t="str">
        <f>CONCATENATE(Table6[[#This Row],[Job role]],Table6[[#This Row],[Technical Skills &amp; Competencies]])</f>
        <v>Chief Information Security OfficerThreat Intelligence and Detection</v>
      </c>
      <c r="D186" s="11" t="s">
        <v>14</v>
      </c>
      <c r="E186" s="4" t="s">
        <v>120</v>
      </c>
    </row>
    <row r="187" spans="1:5" ht="30" customHeight="1" x14ac:dyDescent="0.35">
      <c r="A187" s="20" t="s">
        <v>200</v>
      </c>
      <c r="B187" s="7" t="s">
        <v>79</v>
      </c>
      <c r="C187" s="7" t="str">
        <f>CONCATENATE(Table6[[#This Row],[Job role]],Table6[[#This Row],[Technical Skills &amp; Competencies]])</f>
        <v>Chief Technology OfficerBusiness Innovation</v>
      </c>
      <c r="D187" s="7" t="s">
        <v>70</v>
      </c>
      <c r="E187" s="7" t="s">
        <v>199</v>
      </c>
    </row>
    <row r="188" spans="1:5" ht="30" customHeight="1" x14ac:dyDescent="0.35">
      <c r="A188" s="20" t="s">
        <v>200</v>
      </c>
      <c r="B188" s="6" t="s">
        <v>30</v>
      </c>
      <c r="C188" s="7" t="str">
        <f>CONCATENATE(Table6[[#This Row],[Job role]],Table6[[#This Row],[Technical Skills &amp; Competencies]])</f>
        <v>Chief Technology OfficerBusiness Needs Analysis</v>
      </c>
      <c r="D188" s="7" t="s">
        <v>20</v>
      </c>
      <c r="E188" s="7" t="s">
        <v>199</v>
      </c>
    </row>
    <row r="189" spans="1:5" ht="30" customHeight="1" x14ac:dyDescent="0.35">
      <c r="A189" s="20" t="s">
        <v>200</v>
      </c>
      <c r="B189" s="6" t="s">
        <v>74</v>
      </c>
      <c r="C189" s="7" t="str">
        <f>CONCATENATE(Table6[[#This Row],[Job role]],Table6[[#This Row],[Technical Skills &amp; Competencies]])</f>
        <v>Chief Technology OfficerChange Management</v>
      </c>
      <c r="D189" s="7" t="s">
        <v>70</v>
      </c>
      <c r="E189" s="7" t="s">
        <v>199</v>
      </c>
    </row>
    <row r="190" spans="1:5" ht="30" customHeight="1" x14ac:dyDescent="0.35">
      <c r="A190" s="20" t="s">
        <v>200</v>
      </c>
      <c r="B190" s="6" t="s">
        <v>55</v>
      </c>
      <c r="C190" s="7" t="str">
        <f>CONCATENATE(Table6[[#This Row],[Job role]],Table6[[#This Row],[Technical Skills &amp; Competencies]])</f>
        <v>Chief Technology OfficerEmerging Technology Synthesis</v>
      </c>
      <c r="D190" s="7" t="s">
        <v>70</v>
      </c>
      <c r="E190" s="7" t="s">
        <v>199</v>
      </c>
    </row>
    <row r="191" spans="1:5" ht="30" customHeight="1" x14ac:dyDescent="0.35">
      <c r="A191" s="20" t="s">
        <v>200</v>
      </c>
      <c r="B191" s="7" t="s">
        <v>91</v>
      </c>
      <c r="C191" s="7" t="str">
        <f>CONCATENATE(Table6[[#This Row],[Job role]],Table6[[#This Row],[Technical Skills &amp; Competencies]])</f>
        <v>Chief Technology OfficerEnterprise Architecture</v>
      </c>
      <c r="D191" s="7" t="s">
        <v>70</v>
      </c>
      <c r="E191" s="7" t="s">
        <v>199</v>
      </c>
    </row>
    <row r="192" spans="1:5" ht="30" customHeight="1" x14ac:dyDescent="0.35">
      <c r="A192" s="20" t="s">
        <v>200</v>
      </c>
      <c r="B192" s="7" t="s">
        <v>40</v>
      </c>
      <c r="C192" s="7" t="str">
        <f>CONCATENATE(Table6[[#This Row],[Job role]],Table6[[#This Row],[Technical Skills &amp; Competencies]])</f>
        <v>Chief Technology OfficerIT Strategy</v>
      </c>
      <c r="D192" s="7" t="s">
        <v>70</v>
      </c>
      <c r="E192" s="7" t="s">
        <v>199</v>
      </c>
    </row>
    <row r="193" spans="1:5" ht="30" customHeight="1" x14ac:dyDescent="0.35">
      <c r="A193" s="20" t="s">
        <v>200</v>
      </c>
      <c r="B193" s="6" t="s">
        <v>71</v>
      </c>
      <c r="C193" s="7" t="str">
        <f>CONCATENATE(Table6[[#This Row],[Job role]],Table6[[#This Row],[Technical Skills &amp; Competencies]])</f>
        <v>Chief Technology OfficerPartnership Management</v>
      </c>
      <c r="D193" s="7" t="s">
        <v>70</v>
      </c>
      <c r="E193" s="7" t="s">
        <v>199</v>
      </c>
    </row>
    <row r="194" spans="1:5" ht="30" customHeight="1" x14ac:dyDescent="0.35">
      <c r="A194" s="20" t="s">
        <v>200</v>
      </c>
      <c r="B194" s="10" t="s">
        <v>18</v>
      </c>
      <c r="C194" s="7" t="str">
        <f>CONCATENATE(Table6[[#This Row],[Job role]],Table6[[#This Row],[Technical Skills &amp; Competencies]])</f>
        <v>Chief Technology OfficerPerformance Management</v>
      </c>
      <c r="D194" s="7" t="s">
        <v>70</v>
      </c>
      <c r="E194" s="7" t="s">
        <v>199</v>
      </c>
    </row>
    <row r="195" spans="1:5" ht="30" customHeight="1" x14ac:dyDescent="0.35">
      <c r="A195" s="20" t="s">
        <v>200</v>
      </c>
      <c r="B195" s="7" t="s">
        <v>117</v>
      </c>
      <c r="C195" s="7" t="str">
        <f>CONCATENATE(Table6[[#This Row],[Job role]],Table6[[#This Row],[Technical Skills &amp; Competencies]])</f>
        <v>Chief Technology OfficerPortfolio Management</v>
      </c>
      <c r="D195" s="7" t="s">
        <v>70</v>
      </c>
      <c r="E195" s="7" t="s">
        <v>199</v>
      </c>
    </row>
    <row r="196" spans="1:5" ht="30" customHeight="1" x14ac:dyDescent="0.35">
      <c r="A196" s="20" t="s">
        <v>200</v>
      </c>
      <c r="B196" s="6" t="s">
        <v>17</v>
      </c>
      <c r="C196" s="7" t="str">
        <f>CONCATENATE(Table6[[#This Row],[Job role]],Table6[[#This Row],[Technical Skills &amp; Competencies]])</f>
        <v>Chief Technology OfficerQuality Standards</v>
      </c>
      <c r="D196" s="7" t="s">
        <v>70</v>
      </c>
      <c r="E196" s="7" t="s">
        <v>199</v>
      </c>
    </row>
    <row r="197" spans="1:5" ht="30" customHeight="1" x14ac:dyDescent="0.35">
      <c r="A197" s="20" t="s">
        <v>200</v>
      </c>
      <c r="B197" s="7" t="s">
        <v>86</v>
      </c>
      <c r="C197" s="7" t="str">
        <f>CONCATENATE(Table6[[#This Row],[Job role]],Table6[[#This Row],[Technical Skills &amp; Competencies]])</f>
        <v>Chief Technology OfficerSolution Architecture</v>
      </c>
      <c r="D197" s="7" t="s">
        <v>70</v>
      </c>
      <c r="E197" s="7" t="s">
        <v>199</v>
      </c>
    </row>
    <row r="198" spans="1:5" ht="30" customHeight="1" x14ac:dyDescent="0.35">
      <c r="A198" s="20" t="s">
        <v>200</v>
      </c>
      <c r="B198" s="45" t="s">
        <v>13</v>
      </c>
      <c r="C198" s="7" t="str">
        <f>CONCATENATE(Table6[[#This Row],[Job role]],Table6[[#This Row],[Technical Skills &amp; Competencies]])</f>
        <v>Chief Technology OfficerStakeholder Management</v>
      </c>
      <c r="D198" s="7" t="s">
        <v>70</v>
      </c>
      <c r="E198" s="7" t="s">
        <v>199</v>
      </c>
    </row>
    <row r="199" spans="1:5" ht="30" customHeight="1" x14ac:dyDescent="0.35">
      <c r="A199" s="20" t="s">
        <v>200</v>
      </c>
      <c r="B199" s="7" t="s">
        <v>31</v>
      </c>
      <c r="C199" s="7" t="str">
        <f>CONCATENATE(Table6[[#This Row],[Job role]],Table6[[#This Row],[Technical Skills &amp; Competencies]])</f>
        <v>Chief Technology OfficerSustainability Management</v>
      </c>
      <c r="D199" s="7" t="s">
        <v>70</v>
      </c>
      <c r="E199" s="7" t="s">
        <v>199</v>
      </c>
    </row>
    <row r="200" spans="1:5" ht="30" customHeight="1" x14ac:dyDescent="0.35">
      <c r="A200" s="20" t="s">
        <v>200</v>
      </c>
      <c r="B200" s="7" t="s">
        <v>52</v>
      </c>
      <c r="C200" s="7" t="str">
        <f>CONCATENATE(Table6[[#This Row],[Job role]],Table6[[#This Row],[Technical Skills &amp; Competencies]])</f>
        <v>Chief Technology OfficerSystem Integration</v>
      </c>
      <c r="D200" s="7" t="s">
        <v>70</v>
      </c>
      <c r="E200" s="7" t="s">
        <v>199</v>
      </c>
    </row>
    <row r="201" spans="1:5" ht="30" customHeight="1" x14ac:dyDescent="0.35">
      <c r="A201" s="19" t="s">
        <v>176</v>
      </c>
      <c r="B201" s="6" t="s">
        <v>30</v>
      </c>
      <c r="C201" s="5" t="str">
        <f>CONCATENATE(Table6[[#This Row],[Job role]],Table6[[#This Row],[Technical Skills &amp; Competencies]])</f>
        <v>Cloud EngineerBusiness Needs Analysis</v>
      </c>
      <c r="D201" s="5" t="s">
        <v>9</v>
      </c>
      <c r="E201" s="4" t="s">
        <v>175</v>
      </c>
    </row>
    <row r="202" spans="1:5" ht="30" customHeight="1" x14ac:dyDescent="0.35">
      <c r="A202" s="19" t="s">
        <v>176</v>
      </c>
      <c r="B202" s="5" t="s">
        <v>73</v>
      </c>
      <c r="C202" s="5" t="str">
        <f>CONCATENATE(Table6[[#This Row],[Job role]],Table6[[#This Row],[Technical Skills &amp; Competencies]])</f>
        <v>Cloud EngineerContract Management</v>
      </c>
      <c r="D202" s="5" t="s">
        <v>9</v>
      </c>
      <c r="E202" s="4" t="s">
        <v>175</v>
      </c>
    </row>
    <row r="203" spans="1:5" ht="30" customHeight="1" x14ac:dyDescent="0.35">
      <c r="A203" s="19" t="s">
        <v>176</v>
      </c>
      <c r="B203" s="6" t="s">
        <v>55</v>
      </c>
      <c r="C203" s="5" t="str">
        <f>CONCATENATE(Table6[[#This Row],[Job role]],Table6[[#This Row],[Technical Skills &amp; Competencies]])</f>
        <v>Cloud EngineerEmerging Technology Synthesis</v>
      </c>
      <c r="D203" s="5" t="s">
        <v>9</v>
      </c>
      <c r="E203" s="4" t="s">
        <v>175</v>
      </c>
    </row>
    <row r="204" spans="1:5" ht="30" customHeight="1" x14ac:dyDescent="0.35">
      <c r="A204" s="19" t="s">
        <v>176</v>
      </c>
      <c r="B204" s="5" t="s">
        <v>177</v>
      </c>
      <c r="C204" s="5" t="str">
        <f>CONCATENATE(Table6[[#This Row],[Job role]],Table6[[#This Row],[Technical Skills &amp; Competencies]])</f>
        <v>Cloud EngineerInfrastructure Deployment</v>
      </c>
      <c r="D204" s="5" t="s">
        <v>9</v>
      </c>
      <c r="E204" s="4" t="s">
        <v>175</v>
      </c>
    </row>
    <row r="205" spans="1:5" ht="30" customHeight="1" x14ac:dyDescent="0.35">
      <c r="A205" s="19" t="s">
        <v>176</v>
      </c>
      <c r="B205" s="6" t="s">
        <v>104</v>
      </c>
      <c r="C205" s="6" t="str">
        <f>CONCATENATE(Table6[[#This Row],[Job role]],Table6[[#This Row],[Technical Skills &amp; Competencies]])</f>
        <v>Cloud EngineerInfrastructure Design</v>
      </c>
      <c r="D205" s="6" t="s">
        <v>9</v>
      </c>
      <c r="E205" s="4" t="s">
        <v>175</v>
      </c>
    </row>
    <row r="206" spans="1:5" ht="30" customHeight="1" x14ac:dyDescent="0.35">
      <c r="A206" s="19" t="s">
        <v>176</v>
      </c>
      <c r="B206" s="6" t="s">
        <v>26</v>
      </c>
      <c r="C206" s="6" t="str">
        <f>CONCATENATE(Table6[[#This Row],[Job role]],Table6[[#This Row],[Technical Skills &amp; Competencies]])</f>
        <v>Cloud EngineerInfrastructure Support</v>
      </c>
      <c r="D206" s="6" t="s">
        <v>9</v>
      </c>
      <c r="E206" s="4" t="s">
        <v>175</v>
      </c>
    </row>
    <row r="207" spans="1:5" ht="30" customHeight="1" x14ac:dyDescent="0.35">
      <c r="A207" s="19" t="s">
        <v>176</v>
      </c>
      <c r="B207" s="6" t="s">
        <v>49</v>
      </c>
      <c r="C207" s="6" t="str">
        <f>CONCATENATE(Table6[[#This Row],[Job role]],Table6[[#This Row],[Technical Skills &amp; Competencies]])</f>
        <v>Cloud EngineerNetwork Administration and Maintenance</v>
      </c>
      <c r="D207" s="6" t="s">
        <v>6</v>
      </c>
      <c r="E207" s="4" t="s">
        <v>175</v>
      </c>
    </row>
    <row r="208" spans="1:5" ht="30" customHeight="1" x14ac:dyDescent="0.35">
      <c r="A208" s="19" t="s">
        <v>176</v>
      </c>
      <c r="B208" s="6" t="s">
        <v>47</v>
      </c>
      <c r="C208" s="6" t="str">
        <f>CONCATENATE(Table6[[#This Row],[Job role]],Table6[[#This Row],[Technical Skills &amp; Competencies]])</f>
        <v>Cloud EngineerNetwork Configuration</v>
      </c>
      <c r="D208" s="6" t="s">
        <v>6</v>
      </c>
      <c r="E208" s="4" t="s">
        <v>175</v>
      </c>
    </row>
    <row r="209" spans="1:5" ht="30" customHeight="1" x14ac:dyDescent="0.35">
      <c r="A209" s="19" t="s">
        <v>176</v>
      </c>
      <c r="B209" s="6" t="s">
        <v>15</v>
      </c>
      <c r="C209" s="6" t="str">
        <f>CONCATENATE(Table6[[#This Row],[Job role]],Table6[[#This Row],[Technical Skills &amp; Competencies]])</f>
        <v>Cloud EngineerProblem Management</v>
      </c>
      <c r="D209" s="6" t="s">
        <v>9</v>
      </c>
      <c r="E209" s="4" t="s">
        <v>175</v>
      </c>
    </row>
    <row r="210" spans="1:5" ht="30" customHeight="1" x14ac:dyDescent="0.35">
      <c r="A210" s="19" t="s">
        <v>176</v>
      </c>
      <c r="B210" s="7" t="s">
        <v>86</v>
      </c>
      <c r="C210" s="7" t="str">
        <f>CONCATENATE(Table6[[#This Row],[Job role]],Table6[[#This Row],[Technical Skills &amp; Competencies]])</f>
        <v>Cloud EngineerSolution Architecture</v>
      </c>
      <c r="D210" s="6" t="s">
        <v>14</v>
      </c>
      <c r="E210" s="4" t="s">
        <v>175</v>
      </c>
    </row>
    <row r="211" spans="1:5" ht="30" customHeight="1" x14ac:dyDescent="0.35">
      <c r="A211" s="19" t="s">
        <v>176</v>
      </c>
      <c r="B211" s="45" t="s">
        <v>13</v>
      </c>
      <c r="C211" s="6" t="str">
        <f>CONCATENATE(Table6[[#This Row],[Job role]],Table6[[#This Row],[Technical Skills &amp; Competencies]])</f>
        <v>Cloud EngineerStakeholder Management</v>
      </c>
      <c r="D211" s="6" t="s">
        <v>9</v>
      </c>
      <c r="E211" s="4" t="s">
        <v>175</v>
      </c>
    </row>
    <row r="212" spans="1:5" ht="30" customHeight="1" x14ac:dyDescent="0.35">
      <c r="A212" s="19" t="s">
        <v>176</v>
      </c>
      <c r="B212" s="6" t="s">
        <v>52</v>
      </c>
      <c r="C212" s="6" t="str">
        <f>CONCATENATE(Table6[[#This Row],[Job role]],Table6[[#This Row],[Technical Skills &amp; Competencies]])</f>
        <v>Cloud EngineerSystem Integration</v>
      </c>
      <c r="D212" s="6" t="s">
        <v>9</v>
      </c>
      <c r="E212" s="4" t="s">
        <v>175</v>
      </c>
    </row>
    <row r="213" spans="1:5" ht="30" customHeight="1" x14ac:dyDescent="0.35">
      <c r="A213" s="6" t="s">
        <v>142</v>
      </c>
      <c r="B213" s="6" t="s">
        <v>77</v>
      </c>
      <c r="C213" s="6" t="str">
        <f>CONCATENATE(Table6[[#This Row],[Job role]],Table6[[#This Row],[Technical Skills &amp; Competencies]])</f>
        <v>Customer Experience ManagerProduct Management</v>
      </c>
      <c r="D213" s="6" t="s">
        <v>9</v>
      </c>
      <c r="E213" s="4" t="s">
        <v>138</v>
      </c>
    </row>
    <row r="214" spans="1:5" ht="30" customHeight="1" x14ac:dyDescent="0.35">
      <c r="A214" s="6" t="s">
        <v>142</v>
      </c>
      <c r="B214" s="6" t="s">
        <v>22</v>
      </c>
      <c r="C214" s="6" t="str">
        <f>CONCATENATE(Table6[[#This Row],[Job role]],Table6[[#This Row],[Technical Skills &amp; Competencies]])</f>
        <v>Customer Experience ManagerProgramme Management</v>
      </c>
      <c r="D214" s="6" t="s">
        <v>14</v>
      </c>
      <c r="E214" s="4" t="s">
        <v>138</v>
      </c>
    </row>
    <row r="215" spans="1:5" ht="30" customHeight="1" x14ac:dyDescent="0.35">
      <c r="A215" s="6" t="s">
        <v>142</v>
      </c>
      <c r="B215" s="45" t="s">
        <v>13</v>
      </c>
      <c r="C215" s="7" t="str">
        <f>CONCATENATE(Table6[[#This Row],[Job role]],Table6[[#This Row],[Technical Skills &amp; Competencies]])</f>
        <v>Customer Experience ManagerStakeholder Management</v>
      </c>
      <c r="D215" s="7" t="s">
        <v>14</v>
      </c>
      <c r="E215" s="4" t="s">
        <v>138</v>
      </c>
    </row>
    <row r="216" spans="1:5" ht="30" customHeight="1" x14ac:dyDescent="0.35">
      <c r="A216" s="6" t="s">
        <v>142</v>
      </c>
      <c r="B216" s="6" t="s">
        <v>141</v>
      </c>
      <c r="C216" s="6" t="str">
        <f>CONCATENATE(Table6[[#This Row],[Job role]],Table6[[#This Row],[Technical Skills &amp; Competencies]])</f>
        <v>Customer Experience ManagerTechnical Sales Support</v>
      </c>
      <c r="D216" s="6" t="s">
        <v>6</v>
      </c>
      <c r="E216" s="4" t="s">
        <v>138</v>
      </c>
    </row>
    <row r="217" spans="1:5" ht="30" customHeight="1" x14ac:dyDescent="0.35">
      <c r="A217" s="6" t="s">
        <v>135</v>
      </c>
      <c r="B217" s="7" t="s">
        <v>37</v>
      </c>
      <c r="C217" s="8" t="str">
        <f>CONCATENATE(Table6[[#This Row],[Job role]],Table6[[#This Row],[Technical Skills &amp; Competencies]])</f>
        <v>Cyber Risk AnalystAudit and Compliance</v>
      </c>
      <c r="D217" s="8" t="s">
        <v>9</v>
      </c>
      <c r="E217" s="4" t="s">
        <v>120</v>
      </c>
    </row>
    <row r="218" spans="1:5" ht="30" customHeight="1" x14ac:dyDescent="0.35">
      <c r="A218" s="6" t="s">
        <v>135</v>
      </c>
      <c r="B218" s="6" t="s">
        <v>30</v>
      </c>
      <c r="C218" s="16" t="str">
        <f>CONCATENATE(Table6[[#This Row],[Job role]],Table6[[#This Row],[Technical Skills &amp; Competencies]])</f>
        <v>Cyber Risk AnalystBusiness Needs Analysis</v>
      </c>
      <c r="D218" s="16" t="s">
        <v>9</v>
      </c>
      <c r="E218" s="4" t="s">
        <v>120</v>
      </c>
    </row>
    <row r="219" spans="1:5" ht="30" customHeight="1" x14ac:dyDescent="0.35">
      <c r="A219" s="6" t="s">
        <v>135</v>
      </c>
      <c r="B219" s="8" t="s">
        <v>127</v>
      </c>
      <c r="C219" s="8" t="str">
        <f>CONCATENATE(Table6[[#This Row],[Job role]],Table6[[#This Row],[Technical Skills &amp; Competencies]])</f>
        <v>Cyber Risk AnalystCyber Incident Management</v>
      </c>
      <c r="D219" s="16" t="s">
        <v>6</v>
      </c>
      <c r="E219" s="4" t="s">
        <v>120</v>
      </c>
    </row>
    <row r="220" spans="1:5" ht="30" customHeight="1" x14ac:dyDescent="0.35">
      <c r="A220" s="6" t="s">
        <v>135</v>
      </c>
      <c r="B220" s="9" t="s">
        <v>123</v>
      </c>
      <c r="C220" s="9" t="str">
        <f>CONCATENATE(Table6[[#This Row],[Job role]],Table6[[#This Row],[Technical Skills &amp; Competencies]])</f>
        <v>Cyber Risk AnalystCyber Risk Management</v>
      </c>
      <c r="D220" s="9" t="s">
        <v>14</v>
      </c>
      <c r="E220" s="4" t="s">
        <v>120</v>
      </c>
    </row>
    <row r="221" spans="1:5" ht="30" customHeight="1" x14ac:dyDescent="0.35">
      <c r="A221" s="6" t="s">
        <v>135</v>
      </c>
      <c r="B221" s="8" t="s">
        <v>46</v>
      </c>
      <c r="C221" s="8" t="str">
        <f>CONCATENATE(Table6[[#This Row],[Job role]],Table6[[#This Row],[Technical Skills &amp; Competencies]])</f>
        <v>Cyber Risk AnalystSecurity Administration</v>
      </c>
      <c r="D221" s="16" t="s">
        <v>6</v>
      </c>
      <c r="E221" s="4" t="s">
        <v>120</v>
      </c>
    </row>
    <row r="222" spans="1:5" ht="30" customHeight="1" x14ac:dyDescent="0.35">
      <c r="A222" s="6" t="s">
        <v>135</v>
      </c>
      <c r="B222" s="8" t="s">
        <v>39</v>
      </c>
      <c r="C222" s="8" t="str">
        <f>CONCATENATE(Table6[[#This Row],[Job role]],Table6[[#This Row],[Technical Skills &amp; Competencies]])</f>
        <v>Cyber Risk AnalystSecurity Governance</v>
      </c>
      <c r="D222" s="8" t="s">
        <v>14</v>
      </c>
      <c r="E222" s="4" t="s">
        <v>120</v>
      </c>
    </row>
    <row r="223" spans="1:5" ht="30" customHeight="1" x14ac:dyDescent="0.35">
      <c r="A223" s="6" t="s">
        <v>135</v>
      </c>
      <c r="B223" s="8" t="s">
        <v>65</v>
      </c>
      <c r="C223" s="8" t="str">
        <f>CONCATENATE(Table6[[#This Row],[Job role]],Table6[[#This Row],[Technical Skills &amp; Competencies]])</f>
        <v>Cyber Risk AnalystSecurity Programme Management</v>
      </c>
      <c r="D223" s="8" t="s">
        <v>9</v>
      </c>
      <c r="E223" s="4" t="s">
        <v>120</v>
      </c>
    </row>
    <row r="224" spans="1:5" ht="30" customHeight="1" x14ac:dyDescent="0.35">
      <c r="A224" s="6" t="s">
        <v>135</v>
      </c>
      <c r="B224" s="6" t="s">
        <v>122</v>
      </c>
      <c r="C224" s="6" t="str">
        <f>CONCATENATE(Table6[[#This Row],[Job role]],Table6[[#This Row],[Technical Skills &amp; Competencies]])</f>
        <v>Cyber Risk AnalystSecurity Strategy</v>
      </c>
      <c r="D224" s="5" t="s">
        <v>14</v>
      </c>
      <c r="E224" s="4" t="s">
        <v>120</v>
      </c>
    </row>
    <row r="225" spans="1:5" ht="30" customHeight="1" x14ac:dyDescent="0.35">
      <c r="A225" s="6" t="s">
        <v>135</v>
      </c>
      <c r="B225" s="45" t="s">
        <v>13</v>
      </c>
      <c r="C225" s="6" t="str">
        <f>CONCATENATE(Table6[[#This Row],[Job role]],Table6[[#This Row],[Technical Skills &amp; Competencies]])</f>
        <v>Cyber Risk AnalystStakeholder Management</v>
      </c>
      <c r="D225" s="6" t="s">
        <v>9</v>
      </c>
      <c r="E225" s="4" t="s">
        <v>120</v>
      </c>
    </row>
    <row r="226" spans="1:5" ht="30" customHeight="1" x14ac:dyDescent="0.35">
      <c r="A226" s="6" t="s">
        <v>136</v>
      </c>
      <c r="B226" s="7" t="s">
        <v>37</v>
      </c>
      <c r="C226" s="7" t="str">
        <f>CONCATENATE(Table6[[#This Row],[Job role]],Table6[[#This Row],[Technical Skills &amp; Competencies]])</f>
        <v>Cyber Risk ManagerAudit and Compliance</v>
      </c>
      <c r="D226" s="7" t="s">
        <v>20</v>
      </c>
      <c r="E226" s="4" t="s">
        <v>120</v>
      </c>
    </row>
    <row r="227" spans="1:5" ht="30" customHeight="1" x14ac:dyDescent="0.35">
      <c r="A227" s="6" t="s">
        <v>136</v>
      </c>
      <c r="B227" s="6" t="s">
        <v>30</v>
      </c>
      <c r="C227" s="7" t="str">
        <f>CONCATENATE(Table6[[#This Row],[Job role]],Table6[[#This Row],[Technical Skills &amp; Competencies]])</f>
        <v>Cyber Risk ManagerBusiness Needs Analysis</v>
      </c>
      <c r="D227" s="7" t="s">
        <v>20</v>
      </c>
      <c r="E227" s="4" t="s">
        <v>120</v>
      </c>
    </row>
    <row r="228" spans="1:5" ht="30" customHeight="1" x14ac:dyDescent="0.35">
      <c r="A228" s="6" t="s">
        <v>136</v>
      </c>
      <c r="B228" s="6" t="s">
        <v>127</v>
      </c>
      <c r="C228" s="6" t="str">
        <f>CONCATENATE(Table6[[#This Row],[Job role]],Table6[[#This Row],[Technical Skills &amp; Competencies]])</f>
        <v>Cyber Risk ManagerCyber Incident Management</v>
      </c>
      <c r="D228" s="6" t="s">
        <v>9</v>
      </c>
      <c r="E228" s="4" t="s">
        <v>120</v>
      </c>
    </row>
    <row r="229" spans="1:5" ht="30" customHeight="1" x14ac:dyDescent="0.35">
      <c r="A229" s="6" t="s">
        <v>136</v>
      </c>
      <c r="B229" s="5" t="s">
        <v>123</v>
      </c>
      <c r="C229" s="5" t="str">
        <f>CONCATENATE(Table6[[#This Row],[Job role]],Table6[[#This Row],[Technical Skills &amp; Competencies]])</f>
        <v>Cyber Risk ManagerCyber Risk Management</v>
      </c>
      <c r="D229" s="5" t="s">
        <v>70</v>
      </c>
      <c r="E229" s="4" t="s">
        <v>120</v>
      </c>
    </row>
    <row r="230" spans="1:5" ht="30" customHeight="1" x14ac:dyDescent="0.35">
      <c r="A230" s="6" t="s">
        <v>136</v>
      </c>
      <c r="B230" s="6" t="s">
        <v>46</v>
      </c>
      <c r="C230" s="6" t="str">
        <f>CONCATENATE(Table6[[#This Row],[Job role]],Table6[[#This Row],[Technical Skills &amp; Competencies]])</f>
        <v>Cyber Risk ManagerSecurity Administration</v>
      </c>
      <c r="D230" s="6" t="s">
        <v>9</v>
      </c>
      <c r="E230" s="4" t="s">
        <v>120</v>
      </c>
    </row>
    <row r="231" spans="1:5" ht="30" customHeight="1" x14ac:dyDescent="0.35">
      <c r="A231" s="6" t="s">
        <v>136</v>
      </c>
      <c r="B231" s="6" t="s">
        <v>110</v>
      </c>
      <c r="C231" s="5" t="str">
        <f>CONCATENATE(Table6[[#This Row],[Job role]],Table6[[#This Row],[Technical Skills &amp; Competencies]])</f>
        <v>Cyber Risk ManagerSecurity Architecture</v>
      </c>
      <c r="D231" s="6" t="s">
        <v>9</v>
      </c>
      <c r="E231" s="4" t="s">
        <v>120</v>
      </c>
    </row>
    <row r="232" spans="1:5" ht="30" customHeight="1" x14ac:dyDescent="0.35">
      <c r="A232" s="6" t="s">
        <v>136</v>
      </c>
      <c r="B232" s="5" t="s">
        <v>35</v>
      </c>
      <c r="C232" s="5" t="str">
        <f>CONCATENATE(Table6[[#This Row],[Job role]],Table6[[#This Row],[Technical Skills &amp; Competencies]])</f>
        <v>Cyber Risk ManagerSecurity Education and Awareness</v>
      </c>
      <c r="D232" s="6" t="s">
        <v>14</v>
      </c>
      <c r="E232" s="4" t="s">
        <v>120</v>
      </c>
    </row>
    <row r="233" spans="1:5" ht="30" customHeight="1" x14ac:dyDescent="0.35">
      <c r="A233" s="6" t="s">
        <v>136</v>
      </c>
      <c r="B233" s="5" t="s">
        <v>39</v>
      </c>
      <c r="C233" s="5" t="str">
        <f>CONCATENATE(Table6[[#This Row],[Job role]],Table6[[#This Row],[Technical Skills &amp; Competencies]])</f>
        <v>Cyber Risk ManagerSecurity Governance</v>
      </c>
      <c r="D233" s="6" t="s">
        <v>20</v>
      </c>
      <c r="E233" s="4" t="s">
        <v>120</v>
      </c>
    </row>
    <row r="234" spans="1:5" ht="30" customHeight="1" x14ac:dyDescent="0.35">
      <c r="A234" s="6" t="s">
        <v>136</v>
      </c>
      <c r="B234" s="5" t="s">
        <v>65</v>
      </c>
      <c r="C234" s="5" t="str">
        <f>CONCATENATE(Table6[[#This Row],[Job role]],Table6[[#This Row],[Technical Skills &amp; Competencies]])</f>
        <v>Cyber Risk ManagerSecurity Programme Management</v>
      </c>
      <c r="D234" s="6" t="s">
        <v>14</v>
      </c>
      <c r="E234" s="4" t="s">
        <v>120</v>
      </c>
    </row>
    <row r="235" spans="1:5" ht="30" customHeight="1" x14ac:dyDescent="0.35">
      <c r="A235" s="6" t="s">
        <v>136</v>
      </c>
      <c r="B235" s="5" t="s">
        <v>122</v>
      </c>
      <c r="C235" s="5" t="str">
        <f>CONCATENATE(Table6[[#This Row],[Job role]],Table6[[#This Row],[Technical Skills &amp; Competencies]])</f>
        <v>Cyber Risk ManagerSecurity Strategy</v>
      </c>
      <c r="D235" s="6" t="s">
        <v>20</v>
      </c>
      <c r="E235" s="4" t="s">
        <v>120</v>
      </c>
    </row>
    <row r="236" spans="1:5" ht="30" customHeight="1" x14ac:dyDescent="0.35">
      <c r="A236" s="6" t="s">
        <v>136</v>
      </c>
      <c r="B236" s="45" t="s">
        <v>13</v>
      </c>
      <c r="C236" s="6" t="str">
        <f>CONCATENATE(Table6[[#This Row],[Job role]],Table6[[#This Row],[Technical Skills &amp; Competencies]])</f>
        <v>Cyber Risk ManagerStakeholder Management</v>
      </c>
      <c r="D236" s="6" t="s">
        <v>20</v>
      </c>
      <c r="E236" s="4" t="s">
        <v>120</v>
      </c>
    </row>
    <row r="237" spans="1:5" ht="30" customHeight="1" x14ac:dyDescent="0.35">
      <c r="A237" s="20" t="s">
        <v>196</v>
      </c>
      <c r="B237" s="7" t="s">
        <v>89</v>
      </c>
      <c r="C237" s="7" t="str">
        <f>CONCATENATE(Table6[[#This Row],[Job role]],Table6[[#This Row],[Technical Skills &amp; Competencies]])</f>
        <v>Data AnalystAnalytics and Computational Modelling</v>
      </c>
      <c r="D237" s="7" t="s">
        <v>9</v>
      </c>
      <c r="E237" s="7" t="s">
        <v>189</v>
      </c>
    </row>
    <row r="238" spans="1:5" ht="30" customHeight="1" x14ac:dyDescent="0.35">
      <c r="A238" s="20" t="s">
        <v>196</v>
      </c>
      <c r="B238" s="6" t="s">
        <v>30</v>
      </c>
      <c r="C238" s="7" t="str">
        <f>CONCATENATE(Table6[[#This Row],[Job role]],Table6[[#This Row],[Technical Skills &amp; Competencies]])</f>
        <v>Data AnalystBusiness Needs Analysis</v>
      </c>
      <c r="D238" s="7" t="s">
        <v>9</v>
      </c>
      <c r="E238" s="7" t="s">
        <v>189</v>
      </c>
    </row>
    <row r="239" spans="1:5" ht="30" customHeight="1" x14ac:dyDescent="0.35">
      <c r="A239" s="20" t="s">
        <v>196</v>
      </c>
      <c r="B239" s="7" t="s">
        <v>58</v>
      </c>
      <c r="C239" s="7" t="str">
        <f>CONCATENATE(Table6[[#This Row],[Job role]],Table6[[#This Row],[Technical Skills &amp; Competencies]])</f>
        <v>Data AnalystData Engineering</v>
      </c>
      <c r="D239" s="7" t="s">
        <v>14</v>
      </c>
      <c r="E239" s="7" t="s">
        <v>189</v>
      </c>
    </row>
    <row r="240" spans="1:5" ht="30" customHeight="1" x14ac:dyDescent="0.35">
      <c r="A240" s="20" t="s">
        <v>196</v>
      </c>
      <c r="B240" s="6" t="s">
        <v>1490</v>
      </c>
      <c r="C240" s="7" t="str">
        <f>CONCATENATE(Table6[[#This Row],[Job role]],Table6[[#This Row],[Technical Skills &amp; Competencies]])</f>
        <v>Data AnalystData Strategy</v>
      </c>
      <c r="D240" s="7" t="s">
        <v>14</v>
      </c>
      <c r="E240" s="7" t="s">
        <v>189</v>
      </c>
    </row>
    <row r="241" spans="1:5" ht="30" customHeight="1" x14ac:dyDescent="0.35">
      <c r="A241" s="20" t="s">
        <v>196</v>
      </c>
      <c r="B241" s="7" t="s">
        <v>159</v>
      </c>
      <c r="C241" s="7" t="str">
        <f>CONCATENATE(Table6[[#This Row],[Job role]],Table6[[#This Row],[Technical Skills &amp; Competencies]])</f>
        <v>Data AnalystData Visualisation</v>
      </c>
      <c r="D241" s="7" t="s">
        <v>9</v>
      </c>
      <c r="E241" s="7" t="s">
        <v>189</v>
      </c>
    </row>
    <row r="242" spans="1:5" ht="30" customHeight="1" x14ac:dyDescent="0.35">
      <c r="A242" s="20" t="s">
        <v>196</v>
      </c>
      <c r="B242" s="45" t="s">
        <v>13</v>
      </c>
      <c r="C242" s="7" t="str">
        <f>CONCATENATE(Table6[[#This Row],[Job role]],Table6[[#This Row],[Technical Skills &amp; Competencies]])</f>
        <v>Data AnalystStakeholder Management</v>
      </c>
      <c r="D242" s="7" t="s">
        <v>9</v>
      </c>
      <c r="E242" s="7" t="s">
        <v>189</v>
      </c>
    </row>
    <row r="243" spans="1:5" ht="30" customHeight="1" x14ac:dyDescent="0.35">
      <c r="A243" s="6" t="s">
        <v>23</v>
      </c>
      <c r="B243" s="5" t="s">
        <v>28</v>
      </c>
      <c r="C243" s="5" t="str">
        <f>CONCATENATE(Table6[[#This Row],[Job role]],Table6[[#This Row],[Technical Skills &amp; Competencies]])</f>
        <v>Data centre EngineerData Centre Facilities Management</v>
      </c>
      <c r="D243" s="5" t="s">
        <v>6</v>
      </c>
      <c r="E243" s="4" t="s">
        <v>5</v>
      </c>
    </row>
    <row r="244" spans="1:5" ht="30" customHeight="1" x14ac:dyDescent="0.35">
      <c r="A244" s="6" t="s">
        <v>23</v>
      </c>
      <c r="B244" s="5" t="s">
        <v>27</v>
      </c>
      <c r="C244" s="5" t="str">
        <f>CONCATENATE(Table6[[#This Row],[Job role]],Table6[[#This Row],[Technical Skills &amp; Competencies]])</f>
        <v>Data centre EngineerData Migration</v>
      </c>
      <c r="D244" s="5" t="s">
        <v>9</v>
      </c>
      <c r="E244" s="4" t="s">
        <v>5</v>
      </c>
    </row>
    <row r="245" spans="1:5" ht="30" customHeight="1" x14ac:dyDescent="0.35">
      <c r="A245" s="6" t="s">
        <v>23</v>
      </c>
      <c r="B245" s="5" t="s">
        <v>26</v>
      </c>
      <c r="C245" s="5" t="str">
        <f>CONCATENATE(Table6[[#This Row],[Job role]],Table6[[#This Row],[Technical Skills &amp; Competencies]])</f>
        <v>Data centre EngineerInfrastructure Support</v>
      </c>
      <c r="D245" s="5" t="s">
        <v>6</v>
      </c>
      <c r="E245" s="4" t="s">
        <v>5</v>
      </c>
    </row>
    <row r="246" spans="1:5" ht="30" customHeight="1" x14ac:dyDescent="0.35">
      <c r="A246" s="6" t="s">
        <v>23</v>
      </c>
      <c r="B246" s="5" t="s">
        <v>25</v>
      </c>
      <c r="C246" s="5" t="str">
        <f>CONCATENATE(Table6[[#This Row],[Job role]],Table6[[#This Row],[Technical Skills &amp; Competencies]])</f>
        <v>Data centre EngineerIT Asset Management</v>
      </c>
      <c r="D246" s="5" t="s">
        <v>6</v>
      </c>
      <c r="E246" s="4" t="s">
        <v>5</v>
      </c>
    </row>
    <row r="247" spans="1:5" ht="30" customHeight="1" x14ac:dyDescent="0.35">
      <c r="A247" s="6" t="s">
        <v>23</v>
      </c>
      <c r="B247" s="5" t="s">
        <v>15</v>
      </c>
      <c r="C247" s="5" t="str">
        <f>CONCATENATE(Table6[[#This Row],[Job role]],Table6[[#This Row],[Technical Skills &amp; Competencies]])</f>
        <v>Data centre EngineerProblem Management</v>
      </c>
      <c r="D247" s="5" t="s">
        <v>9</v>
      </c>
      <c r="E247" s="4" t="s">
        <v>5</v>
      </c>
    </row>
    <row r="248" spans="1:5" ht="30" customHeight="1" x14ac:dyDescent="0.35">
      <c r="A248" s="6" t="s">
        <v>23</v>
      </c>
      <c r="B248" s="5" t="s">
        <v>24</v>
      </c>
      <c r="C248" s="5" t="str">
        <f>CONCATENATE(Table6[[#This Row],[Job role]],Table6[[#This Row],[Technical Skills &amp; Competencies]])</f>
        <v>Data centre EngineerProcurement</v>
      </c>
      <c r="D248" s="5" t="s">
        <v>6</v>
      </c>
      <c r="E248" s="4" t="s">
        <v>5</v>
      </c>
    </row>
    <row r="249" spans="1:5" ht="30" customHeight="1" x14ac:dyDescent="0.35">
      <c r="A249" s="6" t="s">
        <v>23</v>
      </c>
      <c r="B249" s="45" t="s">
        <v>13</v>
      </c>
      <c r="C249" s="5" t="str">
        <f>CONCATENATE(Table6[[#This Row],[Job role]],Table6[[#This Row],[Technical Skills &amp; Competencies]])</f>
        <v>Data centre EngineerStakeholder Management</v>
      </c>
      <c r="D249" s="5" t="s">
        <v>6</v>
      </c>
      <c r="E249" s="4" t="s">
        <v>5</v>
      </c>
    </row>
    <row r="250" spans="1:5" ht="30" customHeight="1" x14ac:dyDescent="0.35">
      <c r="A250" s="6" t="s">
        <v>32</v>
      </c>
      <c r="B250" s="7" t="s">
        <v>34</v>
      </c>
      <c r="C250" s="5" t="str">
        <f>CONCATENATE(Table6[[#This Row],[Job role]],Table6[[#This Row],[Technical Skills &amp; Competencies]])</f>
        <v>Data Centre ManagerBusiness Continuity</v>
      </c>
      <c r="D250" s="5" t="s">
        <v>14</v>
      </c>
      <c r="E250" s="4" t="s">
        <v>5</v>
      </c>
    </row>
    <row r="251" spans="1:5" ht="30" customHeight="1" x14ac:dyDescent="0.35">
      <c r="A251" s="6" t="s">
        <v>32</v>
      </c>
      <c r="B251" s="6" t="s">
        <v>30</v>
      </c>
      <c r="C251" s="5" t="str">
        <f>CONCATENATE(Table6[[#This Row],[Job role]],Table6[[#This Row],[Technical Skills &amp; Competencies]])</f>
        <v>Data Centre ManagerBusiness Needs Analysis</v>
      </c>
      <c r="D251" s="5" t="s">
        <v>14</v>
      </c>
      <c r="E251" s="4" t="s">
        <v>5</v>
      </c>
    </row>
    <row r="252" spans="1:5" ht="30" customHeight="1" x14ac:dyDescent="0.35">
      <c r="A252" s="6" t="s">
        <v>32</v>
      </c>
      <c r="B252" s="5" t="s">
        <v>28</v>
      </c>
      <c r="C252" s="5" t="str">
        <f>CONCATENATE(Table6[[#This Row],[Job role]],Table6[[#This Row],[Technical Skills &amp; Competencies]])</f>
        <v>Data Centre ManagerData Centre Facilities Management</v>
      </c>
      <c r="D252" s="5" t="s">
        <v>14</v>
      </c>
      <c r="E252" s="4" t="s">
        <v>5</v>
      </c>
    </row>
    <row r="253" spans="1:5" ht="30" customHeight="1" x14ac:dyDescent="0.35">
      <c r="A253" s="6" t="s">
        <v>32</v>
      </c>
      <c r="B253" s="5" t="s">
        <v>27</v>
      </c>
      <c r="C253" s="5" t="str">
        <f>CONCATENATE(Table6[[#This Row],[Job role]],Table6[[#This Row],[Technical Skills &amp; Competencies]])</f>
        <v>Data Centre ManagerData Migration</v>
      </c>
      <c r="D253" s="5" t="s">
        <v>14</v>
      </c>
      <c r="E253" s="4" t="s">
        <v>5</v>
      </c>
    </row>
    <row r="254" spans="1:5" ht="30" customHeight="1" x14ac:dyDescent="0.35">
      <c r="A254" s="6" t="s">
        <v>32</v>
      </c>
      <c r="B254" s="5" t="s">
        <v>33</v>
      </c>
      <c r="C254" s="5" t="str">
        <f>CONCATENATE(Table6[[#This Row],[Job role]],Table6[[#This Row],[Technical Skills &amp; Competencies]])</f>
        <v>Data Centre ManagerDisaster Recovery Management</v>
      </c>
      <c r="D254" s="5" t="s">
        <v>14</v>
      </c>
      <c r="E254" s="4" t="s">
        <v>5</v>
      </c>
    </row>
    <row r="255" spans="1:5" ht="30" customHeight="1" x14ac:dyDescent="0.35">
      <c r="A255" s="6" t="s">
        <v>32</v>
      </c>
      <c r="B255" s="5" t="s">
        <v>26</v>
      </c>
      <c r="C255" s="5" t="str">
        <f>CONCATENATE(Table6[[#This Row],[Job role]],Table6[[#This Row],[Technical Skills &amp; Competencies]])</f>
        <v>Data Centre ManagerInfrastructure Support</v>
      </c>
      <c r="D255" s="5" t="s">
        <v>14</v>
      </c>
      <c r="E255" s="4" t="s">
        <v>5</v>
      </c>
    </row>
    <row r="256" spans="1:5" ht="30" customHeight="1" x14ac:dyDescent="0.35">
      <c r="A256" s="6" t="s">
        <v>32</v>
      </c>
      <c r="B256" s="5" t="s">
        <v>25</v>
      </c>
      <c r="C256" s="5" t="str">
        <f>CONCATENATE(Table6[[#This Row],[Job role]],Table6[[#This Row],[Technical Skills &amp; Competencies]])</f>
        <v>Data Centre ManagerIT Asset Management</v>
      </c>
      <c r="D256" s="5" t="s">
        <v>14</v>
      </c>
      <c r="E256" s="4" t="s">
        <v>5</v>
      </c>
    </row>
    <row r="257" spans="1:5" ht="30" customHeight="1" x14ac:dyDescent="0.35">
      <c r="A257" s="6" t="s">
        <v>32</v>
      </c>
      <c r="B257" s="10" t="s">
        <v>18</v>
      </c>
      <c r="C257" s="5" t="str">
        <f>CONCATENATE(Table6[[#This Row],[Job role]],Table6[[#This Row],[Technical Skills &amp; Competencies]])</f>
        <v>Data Centre ManagerPerformance Management</v>
      </c>
      <c r="D257" s="5" t="s">
        <v>14</v>
      </c>
      <c r="E257" s="4" t="s">
        <v>5</v>
      </c>
    </row>
    <row r="258" spans="1:5" ht="30" customHeight="1" x14ac:dyDescent="0.35">
      <c r="A258" s="6" t="s">
        <v>32</v>
      </c>
      <c r="B258" s="5" t="s">
        <v>15</v>
      </c>
      <c r="C258" s="5" t="str">
        <f>CONCATENATE(Table6[[#This Row],[Job role]],Table6[[#This Row],[Technical Skills &amp; Competencies]])</f>
        <v>Data Centre ManagerProblem Management</v>
      </c>
      <c r="D258" s="5" t="s">
        <v>20</v>
      </c>
      <c r="E258" s="4" t="s">
        <v>5</v>
      </c>
    </row>
    <row r="259" spans="1:5" ht="30" customHeight="1" x14ac:dyDescent="0.35">
      <c r="A259" s="6" t="s">
        <v>32</v>
      </c>
      <c r="B259" s="5" t="s">
        <v>24</v>
      </c>
      <c r="C259" s="7" t="str">
        <f>CONCATENATE(Table6[[#This Row],[Job role]],Table6[[#This Row],[Technical Skills &amp; Competencies]])</f>
        <v>Data Centre ManagerProcurement</v>
      </c>
      <c r="D259" s="7" t="s">
        <v>14</v>
      </c>
      <c r="E259" s="4" t="s">
        <v>5</v>
      </c>
    </row>
    <row r="260" spans="1:5" ht="30" customHeight="1" x14ac:dyDescent="0.35">
      <c r="A260" s="6" t="s">
        <v>32</v>
      </c>
      <c r="B260" s="5" t="s">
        <v>22</v>
      </c>
      <c r="C260" s="5" t="str">
        <f>CONCATENATE(Table6[[#This Row],[Job role]],Table6[[#This Row],[Technical Skills &amp; Competencies]])</f>
        <v>Data Centre ManagerProgramme Management</v>
      </c>
      <c r="D260" s="5" t="s">
        <v>14</v>
      </c>
      <c r="E260" s="4" t="s">
        <v>5</v>
      </c>
    </row>
    <row r="261" spans="1:5" ht="30" customHeight="1" x14ac:dyDescent="0.35">
      <c r="A261" s="6" t="s">
        <v>32</v>
      </c>
      <c r="B261" s="45" t="s">
        <v>13</v>
      </c>
      <c r="C261" s="5" t="str">
        <f>CONCATENATE(Table6[[#This Row],[Job role]],Table6[[#This Row],[Technical Skills &amp; Competencies]])</f>
        <v>Data Centre ManagerStakeholder Management</v>
      </c>
      <c r="D261" s="5" t="s">
        <v>14</v>
      </c>
      <c r="E261" s="4" t="s">
        <v>5</v>
      </c>
    </row>
    <row r="262" spans="1:5" ht="30" customHeight="1" x14ac:dyDescent="0.35">
      <c r="A262" s="6" t="s">
        <v>32</v>
      </c>
      <c r="B262" s="7" t="s">
        <v>31</v>
      </c>
      <c r="C262" s="5" t="str">
        <f>CONCATENATE(Table6[[#This Row],[Job role]],Table6[[#This Row],[Technical Skills &amp; Competencies]])</f>
        <v>Data Centre ManagerSustainability Management</v>
      </c>
      <c r="D262" s="5" t="s">
        <v>14</v>
      </c>
      <c r="E262" s="4" t="s">
        <v>5</v>
      </c>
    </row>
    <row r="263" spans="1:5" ht="30" customHeight="1" x14ac:dyDescent="0.35">
      <c r="A263" s="20" t="s">
        <v>192</v>
      </c>
      <c r="B263" s="7" t="s">
        <v>89</v>
      </c>
      <c r="C263" s="7" t="str">
        <f>CONCATENATE(Table6[[#This Row],[Job role]],Table6[[#This Row],[Technical Skills &amp; Competencies]])</f>
        <v>Data EngineerAnalytics and Computational Modelling</v>
      </c>
      <c r="D263" s="7" t="s">
        <v>9</v>
      </c>
      <c r="E263" s="7" t="s">
        <v>189</v>
      </c>
    </row>
    <row r="264" spans="1:5" ht="30" customHeight="1" x14ac:dyDescent="0.35">
      <c r="A264" s="20" t="s">
        <v>192</v>
      </c>
      <c r="B264" s="6" t="s">
        <v>30</v>
      </c>
      <c r="C264" s="7" t="str">
        <f>CONCATENATE(Table6[[#This Row],[Job role]],Table6[[#This Row],[Technical Skills &amp; Competencies]])</f>
        <v>Data EngineerBusiness Needs Analysis</v>
      </c>
      <c r="D264" s="7" t="s">
        <v>9</v>
      </c>
      <c r="E264" s="7" t="s">
        <v>189</v>
      </c>
    </row>
    <row r="265" spans="1:5" ht="30" customHeight="1" x14ac:dyDescent="0.35">
      <c r="A265" s="20" t="s">
        <v>192</v>
      </c>
      <c r="B265" s="7" t="s">
        <v>111</v>
      </c>
      <c r="C265" s="7" t="str">
        <f>CONCATENATE(Table6[[#This Row],[Job role]],Table6[[#This Row],[Technical Skills &amp; Competencies]])</f>
        <v>Data EngineerData Design</v>
      </c>
      <c r="D265" s="7" t="s">
        <v>14</v>
      </c>
      <c r="E265" s="7" t="s">
        <v>189</v>
      </c>
    </row>
    <row r="266" spans="1:5" ht="30" customHeight="1" x14ac:dyDescent="0.35">
      <c r="A266" s="20" t="s">
        <v>192</v>
      </c>
      <c r="B266" s="7" t="s">
        <v>58</v>
      </c>
      <c r="C266" s="7" t="str">
        <f>CONCATENATE(Table6[[#This Row],[Job role]],Table6[[#This Row],[Technical Skills &amp; Competencies]])</f>
        <v>Data EngineerData Engineering</v>
      </c>
      <c r="D266" s="7" t="s">
        <v>9</v>
      </c>
      <c r="E266" s="7" t="s">
        <v>189</v>
      </c>
    </row>
    <row r="267" spans="1:5" ht="30" customHeight="1" x14ac:dyDescent="0.35">
      <c r="A267" s="20" t="s">
        <v>192</v>
      </c>
      <c r="B267" s="7" t="s">
        <v>27</v>
      </c>
      <c r="C267" s="7" t="str">
        <f>CONCATENATE(Table6[[#This Row],[Job role]],Table6[[#This Row],[Technical Skills &amp; Competencies]])</f>
        <v>Data EngineerData Migration</v>
      </c>
      <c r="D267" s="7" t="s">
        <v>9</v>
      </c>
      <c r="E267" s="7" t="s">
        <v>189</v>
      </c>
    </row>
    <row r="268" spans="1:5" ht="30" customHeight="1" x14ac:dyDescent="0.35">
      <c r="A268" s="20" t="s">
        <v>192</v>
      </c>
      <c r="B268" s="7" t="s">
        <v>159</v>
      </c>
      <c r="C268" s="7" t="str">
        <f>CONCATENATE(Table6[[#This Row],[Job role]],Table6[[#This Row],[Technical Skills &amp; Competencies]])</f>
        <v>Data EngineerData Visualisation</v>
      </c>
      <c r="D268" s="7" t="s">
        <v>9</v>
      </c>
      <c r="E268" s="7" t="s">
        <v>189</v>
      </c>
    </row>
    <row r="269" spans="1:5" ht="30" customHeight="1" x14ac:dyDescent="0.35">
      <c r="A269" s="20" t="s">
        <v>192</v>
      </c>
      <c r="B269" s="7" t="s">
        <v>57</v>
      </c>
      <c r="C269" s="7" t="str">
        <f>CONCATENATE(Table6[[#This Row],[Job role]],Table6[[#This Row],[Technical Skills &amp; Competencies]])</f>
        <v>Data EngineerDatabase Administration</v>
      </c>
      <c r="D269" s="7" t="s">
        <v>9</v>
      </c>
      <c r="E269" s="7" t="s">
        <v>189</v>
      </c>
    </row>
    <row r="270" spans="1:5" ht="30" customHeight="1" x14ac:dyDescent="0.35">
      <c r="A270" s="20" t="s">
        <v>192</v>
      </c>
      <c r="B270" s="6" t="s">
        <v>55</v>
      </c>
      <c r="C270" s="7" t="str">
        <f>CONCATENATE(Table6[[#This Row],[Job role]],Table6[[#This Row],[Technical Skills &amp; Competencies]])</f>
        <v>Data EngineerEmerging Technology Synthesis</v>
      </c>
      <c r="D270" s="7" t="s">
        <v>9</v>
      </c>
      <c r="E270" s="7" t="s">
        <v>189</v>
      </c>
    </row>
    <row r="271" spans="1:5" ht="30" customHeight="1" x14ac:dyDescent="0.35">
      <c r="A271" s="20" t="s">
        <v>192</v>
      </c>
      <c r="B271" s="7" t="s">
        <v>35</v>
      </c>
      <c r="C271" s="7" t="str">
        <f>CONCATENATE(Table6[[#This Row],[Job role]],Table6[[#This Row],[Technical Skills &amp; Competencies]])</f>
        <v>Data EngineerSecurity Education and Awareness</v>
      </c>
      <c r="D271" s="7" t="s">
        <v>9</v>
      </c>
      <c r="E271" s="7" t="s">
        <v>189</v>
      </c>
    </row>
    <row r="272" spans="1:5" ht="30" customHeight="1" x14ac:dyDescent="0.35">
      <c r="A272" s="20" t="s">
        <v>192</v>
      </c>
      <c r="B272" s="7" t="s">
        <v>52</v>
      </c>
      <c r="C272" s="7" t="str">
        <f>CONCATENATE(Table6[[#This Row],[Job role]],Table6[[#This Row],[Technical Skills &amp; Competencies]])</f>
        <v>Data EngineerSystem Integration</v>
      </c>
      <c r="D272" s="7" t="s">
        <v>9</v>
      </c>
      <c r="E272" s="7" t="s">
        <v>189</v>
      </c>
    </row>
    <row r="273" spans="1:5" ht="30" customHeight="1" x14ac:dyDescent="0.35">
      <c r="A273" s="19" t="s">
        <v>190</v>
      </c>
      <c r="B273" s="7" t="s">
        <v>89</v>
      </c>
      <c r="C273" s="7" t="str">
        <f>CONCATENATE(Table6[[#This Row],[Job role]],Table6[[#This Row],[Technical Skills &amp; Competencies]])</f>
        <v>Data ScientistAnalytics and Computational Modelling</v>
      </c>
      <c r="D273" s="7" t="s">
        <v>20</v>
      </c>
      <c r="E273" s="7" t="s">
        <v>189</v>
      </c>
    </row>
    <row r="274" spans="1:5" ht="30" customHeight="1" x14ac:dyDescent="0.35">
      <c r="A274" s="19" t="s">
        <v>190</v>
      </c>
      <c r="B274" s="7" t="s">
        <v>79</v>
      </c>
      <c r="C274" s="7" t="str">
        <f>CONCATENATE(Table6[[#This Row],[Job role]],Table6[[#This Row],[Technical Skills &amp; Competencies]])</f>
        <v>Data ScientistBusiness Innovation</v>
      </c>
      <c r="D274" s="7" t="s">
        <v>14</v>
      </c>
      <c r="E274" s="7" t="s">
        <v>189</v>
      </c>
    </row>
    <row r="275" spans="1:5" ht="30" customHeight="1" x14ac:dyDescent="0.35">
      <c r="A275" s="19" t="s">
        <v>190</v>
      </c>
      <c r="B275" s="6" t="s">
        <v>30</v>
      </c>
      <c r="C275" s="7" t="str">
        <f>CONCATENATE(Table6[[#This Row],[Job role]],Table6[[#This Row],[Technical Skills &amp; Competencies]])</f>
        <v>Data ScientistBusiness Needs Analysis</v>
      </c>
      <c r="D275" s="7" t="s">
        <v>14</v>
      </c>
      <c r="E275" s="7" t="s">
        <v>189</v>
      </c>
    </row>
    <row r="276" spans="1:5" ht="30" customHeight="1" x14ac:dyDescent="0.35">
      <c r="A276" s="19" t="s">
        <v>190</v>
      </c>
      <c r="B276" s="7" t="s">
        <v>111</v>
      </c>
      <c r="C276" s="7" t="str">
        <f>CONCATENATE(Table6[[#This Row],[Job role]],Table6[[#This Row],[Technical Skills &amp; Competencies]])</f>
        <v>Data ScientistData Design</v>
      </c>
      <c r="D276" s="7" t="s">
        <v>20</v>
      </c>
      <c r="E276" s="7" t="s">
        <v>189</v>
      </c>
    </row>
    <row r="277" spans="1:5" ht="30" customHeight="1" x14ac:dyDescent="0.35">
      <c r="A277" s="19" t="s">
        <v>190</v>
      </c>
      <c r="B277" s="7" t="s">
        <v>62</v>
      </c>
      <c r="C277" s="7" t="str">
        <f>CONCATENATE(Table6[[#This Row],[Job role]],Table6[[#This Row],[Technical Skills &amp; Competencies]])</f>
        <v>Data ScientistData Governance</v>
      </c>
      <c r="D277" s="7" t="s">
        <v>20</v>
      </c>
      <c r="E277" s="7" t="s">
        <v>189</v>
      </c>
    </row>
    <row r="278" spans="1:5" ht="30" customHeight="1" x14ac:dyDescent="0.35">
      <c r="A278" s="19" t="s">
        <v>190</v>
      </c>
      <c r="B278" s="6" t="s">
        <v>1490</v>
      </c>
      <c r="C278" s="7" t="str">
        <f>CONCATENATE(Table6[[#This Row],[Job role]],Table6[[#This Row],[Technical Skills &amp; Competencies]])</f>
        <v>Data ScientistData Strategy</v>
      </c>
      <c r="D278" s="7" t="s">
        <v>20</v>
      </c>
      <c r="E278" s="7" t="s">
        <v>189</v>
      </c>
    </row>
    <row r="279" spans="1:5" ht="30" customHeight="1" x14ac:dyDescent="0.35">
      <c r="A279" s="19" t="s">
        <v>190</v>
      </c>
      <c r="B279" s="7" t="s">
        <v>159</v>
      </c>
      <c r="C279" s="7" t="str">
        <f>CONCATENATE(Table6[[#This Row],[Job role]],Table6[[#This Row],[Technical Skills &amp; Competencies]])</f>
        <v>Data ScientistData Visualisation</v>
      </c>
      <c r="D279" s="7" t="s">
        <v>20</v>
      </c>
      <c r="E279" s="7" t="s">
        <v>189</v>
      </c>
    </row>
    <row r="280" spans="1:5" ht="30" customHeight="1" x14ac:dyDescent="0.35">
      <c r="A280" s="19" t="s">
        <v>190</v>
      </c>
      <c r="B280" s="6" t="s">
        <v>55</v>
      </c>
      <c r="C280" s="7" t="str">
        <f>CONCATENATE(Table6[[#This Row],[Job role]],Table6[[#This Row],[Technical Skills &amp; Competencies]])</f>
        <v>Data ScientistEmerging Technology Synthesis</v>
      </c>
      <c r="D280" s="7" t="s">
        <v>14</v>
      </c>
      <c r="E280" s="7" t="s">
        <v>189</v>
      </c>
    </row>
    <row r="281" spans="1:5" ht="30" customHeight="1" x14ac:dyDescent="0.35">
      <c r="A281" s="19" t="s">
        <v>190</v>
      </c>
      <c r="B281" s="7" t="s">
        <v>22</v>
      </c>
      <c r="C281" s="7" t="str">
        <f>CONCATENATE(Table6[[#This Row],[Job role]],Table6[[#This Row],[Technical Skills &amp; Competencies]])</f>
        <v>Data ScientistProgramme Management</v>
      </c>
      <c r="D281" s="7" t="s">
        <v>14</v>
      </c>
      <c r="E281" s="7" t="s">
        <v>189</v>
      </c>
    </row>
    <row r="282" spans="1:5" ht="30" customHeight="1" x14ac:dyDescent="0.35">
      <c r="A282" s="19" t="s">
        <v>190</v>
      </c>
      <c r="B282" s="7" t="s">
        <v>86</v>
      </c>
      <c r="C282" s="7" t="str">
        <f>CONCATENATE(Table6[[#This Row],[Job role]],Table6[[#This Row],[Technical Skills &amp; Competencies]])</f>
        <v>Data ScientistSolution Architecture</v>
      </c>
      <c r="D282" s="7" t="s">
        <v>20</v>
      </c>
      <c r="E282" s="7" t="s">
        <v>189</v>
      </c>
    </row>
    <row r="283" spans="1:5" ht="30" customHeight="1" x14ac:dyDescent="0.35">
      <c r="A283" s="19" t="s">
        <v>190</v>
      </c>
      <c r="B283" s="45" t="s">
        <v>13</v>
      </c>
      <c r="C283" s="7" t="str">
        <f>CONCATENATE(Table6[[#This Row],[Job role]],Table6[[#This Row],[Technical Skills &amp; Competencies]])</f>
        <v>Data ScientistStakeholder Management</v>
      </c>
      <c r="D283" s="7" t="s">
        <v>14</v>
      </c>
      <c r="E283" s="7" t="s">
        <v>189</v>
      </c>
    </row>
    <row r="284" spans="1:5" ht="30" customHeight="1" x14ac:dyDescent="0.35">
      <c r="A284" s="19" t="s">
        <v>190</v>
      </c>
      <c r="B284" s="7" t="s">
        <v>7</v>
      </c>
      <c r="C284" s="7" t="str">
        <f>CONCATENATE(Table6[[#This Row],[Job role]],Table6[[#This Row],[Technical Skills &amp; Competencies]])</f>
        <v>Data ScientistTest Planning</v>
      </c>
      <c r="D284" s="7" t="s">
        <v>14</v>
      </c>
      <c r="E284" s="7" t="s">
        <v>189</v>
      </c>
    </row>
    <row r="285" spans="1:5" ht="30" customHeight="1" x14ac:dyDescent="0.35">
      <c r="A285" s="6" t="s">
        <v>61</v>
      </c>
      <c r="B285" s="7" t="s">
        <v>34</v>
      </c>
      <c r="C285" s="6" t="str">
        <f>CONCATENATE(Table6[[#This Row],[Job role]],Table6[[#This Row],[Technical Skills &amp; Competencies]])</f>
        <v>Database Administration ManagerBusiness Continuity</v>
      </c>
      <c r="D285" s="6" t="s">
        <v>14</v>
      </c>
      <c r="E285" s="4" t="s">
        <v>5</v>
      </c>
    </row>
    <row r="286" spans="1:5" ht="30" customHeight="1" x14ac:dyDescent="0.35">
      <c r="A286" s="6" t="s">
        <v>61</v>
      </c>
      <c r="B286" s="6" t="s">
        <v>30</v>
      </c>
      <c r="C286" s="6" t="str">
        <f>CONCATENATE(Table6[[#This Row],[Job role]],Table6[[#This Row],[Technical Skills &amp; Competencies]])</f>
        <v>Database Administration ManagerBusiness Needs Analysis</v>
      </c>
      <c r="D286" s="6" t="s">
        <v>14</v>
      </c>
      <c r="E286" s="4" t="s">
        <v>5</v>
      </c>
    </row>
    <row r="287" spans="1:5" ht="30" customHeight="1" x14ac:dyDescent="0.35">
      <c r="A287" s="6" t="s">
        <v>61</v>
      </c>
      <c r="B287" s="6" t="s">
        <v>58</v>
      </c>
      <c r="C287" s="6" t="str">
        <f>CONCATENATE(Table6[[#This Row],[Job role]],Table6[[#This Row],[Technical Skills &amp; Competencies]])</f>
        <v>Database Administration ManagerData Engineering</v>
      </c>
      <c r="D287" s="6" t="s">
        <v>9</v>
      </c>
      <c r="E287" s="4" t="s">
        <v>5</v>
      </c>
    </row>
    <row r="288" spans="1:5" ht="30" customHeight="1" x14ac:dyDescent="0.35">
      <c r="A288" s="6" t="s">
        <v>61</v>
      </c>
      <c r="B288" s="10" t="s">
        <v>62</v>
      </c>
      <c r="C288" s="10" t="str">
        <f>CONCATENATE(Table6[[#This Row],[Job role]],Table6[[#This Row],[Technical Skills &amp; Competencies]])</f>
        <v>Database Administration ManagerData Governance</v>
      </c>
      <c r="D288" s="10" t="s">
        <v>14</v>
      </c>
      <c r="E288" s="4" t="s">
        <v>5</v>
      </c>
    </row>
    <row r="289" spans="1:5" ht="30" customHeight="1" x14ac:dyDescent="0.35">
      <c r="A289" s="6" t="s">
        <v>61</v>
      </c>
      <c r="B289" s="10" t="s">
        <v>27</v>
      </c>
      <c r="C289" s="10" t="str">
        <f>CONCATENATE(Table6[[#This Row],[Job role]],Table6[[#This Row],[Technical Skills &amp; Competencies]])</f>
        <v>Database Administration ManagerData Migration</v>
      </c>
      <c r="D289" s="10" t="s">
        <v>14</v>
      </c>
      <c r="E289" s="4" t="s">
        <v>5</v>
      </c>
    </row>
    <row r="290" spans="1:5" ht="30" customHeight="1" x14ac:dyDescent="0.35">
      <c r="A290" s="6" t="s">
        <v>61</v>
      </c>
      <c r="B290" s="10" t="s">
        <v>57</v>
      </c>
      <c r="C290" s="10" t="str">
        <f>CONCATENATE(Table6[[#This Row],[Job role]],Table6[[#This Row],[Technical Skills &amp; Competencies]])</f>
        <v>Database Administration ManagerDatabase Administration</v>
      </c>
      <c r="D290" s="10" t="s">
        <v>14</v>
      </c>
      <c r="E290" s="4" t="s">
        <v>5</v>
      </c>
    </row>
    <row r="291" spans="1:5" ht="30" customHeight="1" x14ac:dyDescent="0.35">
      <c r="A291" s="6" t="s">
        <v>61</v>
      </c>
      <c r="B291" s="6" t="s">
        <v>55</v>
      </c>
      <c r="C291" s="6" t="str">
        <f>CONCATENATE(Table6[[#This Row],[Job role]],Table6[[#This Row],[Technical Skills &amp; Competencies]])</f>
        <v>Database Administration ManagerEmerging Technology Synthesis</v>
      </c>
      <c r="D291" s="6" t="s">
        <v>9</v>
      </c>
      <c r="E291" s="4" t="s">
        <v>5</v>
      </c>
    </row>
    <row r="292" spans="1:5" ht="30" customHeight="1" x14ac:dyDescent="0.35">
      <c r="A292" s="6" t="s">
        <v>61</v>
      </c>
      <c r="B292" s="5" t="s">
        <v>41</v>
      </c>
      <c r="C292" s="5" t="str">
        <f>CONCATENATE(Table6[[#This Row],[Job role]],Table6[[#This Row],[Technical Skills &amp; Competencies]])</f>
        <v>Database Administration ManagerIT Standards</v>
      </c>
      <c r="D292" s="5" t="s">
        <v>14</v>
      </c>
      <c r="E292" s="4" t="s">
        <v>5</v>
      </c>
    </row>
    <row r="293" spans="1:5" ht="30" customHeight="1" x14ac:dyDescent="0.35">
      <c r="A293" s="6" t="s">
        <v>61</v>
      </c>
      <c r="B293" s="10" t="s">
        <v>18</v>
      </c>
      <c r="C293" s="5" t="str">
        <f>CONCATENATE(Table6[[#This Row],[Job role]],Table6[[#This Row],[Technical Skills &amp; Competencies]])</f>
        <v>Database Administration ManagerPerformance Management</v>
      </c>
      <c r="D293" s="5" t="s">
        <v>20</v>
      </c>
      <c r="E293" s="4" t="s">
        <v>5</v>
      </c>
    </row>
    <row r="294" spans="1:5" ht="30" customHeight="1" x14ac:dyDescent="0.35">
      <c r="A294" s="6" t="s">
        <v>61</v>
      </c>
      <c r="B294" s="5" t="s">
        <v>24</v>
      </c>
      <c r="C294" s="7" t="str">
        <f>CONCATENATE(Table6[[#This Row],[Job role]],Table6[[#This Row],[Technical Skills &amp; Competencies]])</f>
        <v>Database Administration ManagerProcurement</v>
      </c>
      <c r="D294" s="7" t="s">
        <v>14</v>
      </c>
      <c r="E294" s="4" t="s">
        <v>5</v>
      </c>
    </row>
    <row r="295" spans="1:5" ht="30" customHeight="1" x14ac:dyDescent="0.35">
      <c r="A295" s="6" t="s">
        <v>61</v>
      </c>
      <c r="B295" s="6" t="s">
        <v>22</v>
      </c>
      <c r="C295" s="6" t="str">
        <f>CONCATENATE(Table6[[#This Row],[Job role]],Table6[[#This Row],[Technical Skills &amp; Competencies]])</f>
        <v>Database Administration ManagerProgramme Management</v>
      </c>
      <c r="D295" s="6" t="s">
        <v>14</v>
      </c>
      <c r="E295" s="4" t="s">
        <v>5</v>
      </c>
    </row>
    <row r="296" spans="1:5" ht="30" customHeight="1" x14ac:dyDescent="0.35">
      <c r="A296" s="6" t="s">
        <v>61</v>
      </c>
      <c r="B296" s="6" t="s">
        <v>46</v>
      </c>
      <c r="C296" s="6" t="str">
        <f>CONCATENATE(Table6[[#This Row],[Job role]],Table6[[#This Row],[Technical Skills &amp; Competencies]])</f>
        <v>Database Administration ManagerSecurity Administration</v>
      </c>
      <c r="D296" s="6" t="s">
        <v>14</v>
      </c>
      <c r="E296" s="4" t="s">
        <v>5</v>
      </c>
    </row>
    <row r="297" spans="1:5" ht="30" customHeight="1" x14ac:dyDescent="0.35">
      <c r="A297" s="6" t="s">
        <v>61</v>
      </c>
      <c r="B297" s="45" t="s">
        <v>13</v>
      </c>
      <c r="C297" s="6" t="str">
        <f>CONCATENATE(Table6[[#This Row],[Job role]],Table6[[#This Row],[Technical Skills &amp; Competencies]])</f>
        <v>Database Administration ManagerStakeholder Management</v>
      </c>
      <c r="D297" s="6" t="s">
        <v>14</v>
      </c>
      <c r="E297" s="4" t="s">
        <v>5</v>
      </c>
    </row>
    <row r="298" spans="1:5" ht="30" customHeight="1" x14ac:dyDescent="0.35">
      <c r="A298" s="6" t="s">
        <v>56</v>
      </c>
      <c r="B298" s="6" t="s">
        <v>30</v>
      </c>
      <c r="C298" s="5" t="str">
        <f>CONCATENATE(Table6[[#This Row],[Job role]],Table6[[#This Row],[Technical Skills &amp; Competencies]])</f>
        <v>Database AdministratorBusiness Needs Analysis</v>
      </c>
      <c r="D298" s="5" t="s">
        <v>6</v>
      </c>
      <c r="E298" s="4" t="s">
        <v>5</v>
      </c>
    </row>
    <row r="299" spans="1:5" ht="30" customHeight="1" x14ac:dyDescent="0.35">
      <c r="A299" s="6" t="s">
        <v>56</v>
      </c>
      <c r="B299" s="6" t="s">
        <v>50</v>
      </c>
      <c r="C299" s="6" t="str">
        <f>CONCATENATE(Table6[[#This Row],[Job role]],Table6[[#This Row],[Technical Skills &amp; Competencies]])</f>
        <v>Database AdministratorConfiguration Tracking</v>
      </c>
      <c r="D299" s="6" t="s">
        <v>6</v>
      </c>
      <c r="E299" s="4" t="s">
        <v>5</v>
      </c>
    </row>
    <row r="300" spans="1:5" ht="30" customHeight="1" x14ac:dyDescent="0.35">
      <c r="A300" s="6" t="s">
        <v>56</v>
      </c>
      <c r="B300" s="6" t="s">
        <v>58</v>
      </c>
      <c r="C300" s="6" t="str">
        <f>CONCATENATE(Table6[[#This Row],[Job role]],Table6[[#This Row],[Technical Skills &amp; Competencies]])</f>
        <v>Database AdministratorData Engineering</v>
      </c>
      <c r="D300" s="6" t="s">
        <v>6</v>
      </c>
      <c r="E300" s="4" t="s">
        <v>5</v>
      </c>
    </row>
    <row r="301" spans="1:5" ht="30" customHeight="1" x14ac:dyDescent="0.35">
      <c r="A301" s="6" t="s">
        <v>56</v>
      </c>
      <c r="B301" s="6" t="s">
        <v>27</v>
      </c>
      <c r="C301" s="6" t="str">
        <f>CONCATENATE(Table6[[#This Row],[Job role]],Table6[[#This Row],[Technical Skills &amp; Competencies]])</f>
        <v>Database AdministratorData Migration</v>
      </c>
      <c r="D301" s="6" t="s">
        <v>9</v>
      </c>
      <c r="E301" s="4" t="s">
        <v>5</v>
      </c>
    </row>
    <row r="302" spans="1:5" ht="30" customHeight="1" x14ac:dyDescent="0.35">
      <c r="A302" s="6" t="s">
        <v>56</v>
      </c>
      <c r="B302" s="5" t="s">
        <v>57</v>
      </c>
      <c r="C302" s="5" t="str">
        <f>CONCATENATE(Table6[[#This Row],[Job role]],Table6[[#This Row],[Technical Skills &amp; Competencies]])</f>
        <v>Database AdministratorDatabase Administration</v>
      </c>
      <c r="D302" s="5" t="s">
        <v>6</v>
      </c>
      <c r="E302" s="4" t="s">
        <v>5</v>
      </c>
    </row>
    <row r="303" spans="1:5" ht="30" customHeight="1" x14ac:dyDescent="0.35">
      <c r="A303" s="6" t="s">
        <v>56</v>
      </c>
      <c r="B303" s="5" t="s">
        <v>26</v>
      </c>
      <c r="C303" s="5" t="str">
        <f>CONCATENATE(Table6[[#This Row],[Job role]],Table6[[#This Row],[Technical Skills &amp; Competencies]])</f>
        <v>Database AdministratorInfrastructure Support</v>
      </c>
      <c r="D303" s="5" t="s">
        <v>6</v>
      </c>
      <c r="E303" s="4" t="s">
        <v>5</v>
      </c>
    </row>
    <row r="304" spans="1:5" ht="30" customHeight="1" x14ac:dyDescent="0.35">
      <c r="A304" s="6" t="s">
        <v>56</v>
      </c>
      <c r="B304" s="5" t="s">
        <v>25</v>
      </c>
      <c r="C304" s="5" t="str">
        <f>CONCATENATE(Table6[[#This Row],[Job role]],Table6[[#This Row],[Technical Skills &amp; Competencies]])</f>
        <v>Database AdministratorIT Asset Management</v>
      </c>
      <c r="D304" s="5" t="s">
        <v>6</v>
      </c>
      <c r="E304" s="4" t="s">
        <v>5</v>
      </c>
    </row>
    <row r="305" spans="1:5" ht="30" customHeight="1" x14ac:dyDescent="0.35">
      <c r="A305" s="6" t="s">
        <v>56</v>
      </c>
      <c r="B305" s="5" t="s">
        <v>15</v>
      </c>
      <c r="C305" s="5" t="str">
        <f>CONCATENATE(Table6[[#This Row],[Job role]],Table6[[#This Row],[Technical Skills &amp; Competencies]])</f>
        <v>Database AdministratorProblem Management</v>
      </c>
      <c r="D305" s="5" t="s">
        <v>9</v>
      </c>
      <c r="E305" s="4" t="s">
        <v>5</v>
      </c>
    </row>
    <row r="306" spans="1:5" ht="30" customHeight="1" x14ac:dyDescent="0.35">
      <c r="A306" s="6" t="s">
        <v>56</v>
      </c>
      <c r="B306" s="5" t="s">
        <v>24</v>
      </c>
      <c r="C306" s="5" t="str">
        <f>CONCATENATE(Table6[[#This Row],[Job role]],Table6[[#This Row],[Technical Skills &amp; Competencies]])</f>
        <v>Database AdministratorProcurement</v>
      </c>
      <c r="D306" s="5" t="s">
        <v>6</v>
      </c>
      <c r="E306" s="4" t="s">
        <v>5</v>
      </c>
    </row>
    <row r="307" spans="1:5" ht="30" customHeight="1" x14ac:dyDescent="0.35">
      <c r="A307" s="6" t="s">
        <v>56</v>
      </c>
      <c r="B307" s="5" t="s">
        <v>46</v>
      </c>
      <c r="C307" s="5" t="str">
        <f>CONCATENATE(Table6[[#This Row],[Job role]],Table6[[#This Row],[Technical Skills &amp; Competencies]])</f>
        <v>Database AdministratorSecurity Administration</v>
      </c>
      <c r="D307" s="5" t="s">
        <v>6</v>
      </c>
      <c r="E307" s="4" t="s">
        <v>5</v>
      </c>
    </row>
    <row r="308" spans="1:5" ht="30" customHeight="1" x14ac:dyDescent="0.35">
      <c r="A308" s="6" t="s">
        <v>139</v>
      </c>
      <c r="B308" s="6" t="s">
        <v>89</v>
      </c>
      <c r="C308" s="6" t="str">
        <f>CONCATENATE(Table6[[#This Row],[Job role]],Table6[[#This Row],[Technical Skills &amp; Competencies]])</f>
        <v>Digital Marketing ExecutiveAnalytics and Computational Modelling</v>
      </c>
      <c r="D308" s="6" t="s">
        <v>6</v>
      </c>
      <c r="E308" s="4" t="s">
        <v>138</v>
      </c>
    </row>
    <row r="309" spans="1:5" ht="30" customHeight="1" x14ac:dyDescent="0.35">
      <c r="A309" s="6" t="s">
        <v>139</v>
      </c>
      <c r="B309" s="7" t="s">
        <v>79</v>
      </c>
      <c r="C309" s="6" t="str">
        <f>CONCATENATE(Table6[[#This Row],[Job role]],Table6[[#This Row],[Technical Skills &amp; Competencies]])</f>
        <v>Digital Marketing ExecutiveBusiness Innovation</v>
      </c>
      <c r="D309" s="6" t="s">
        <v>14</v>
      </c>
      <c r="E309" s="4" t="s">
        <v>138</v>
      </c>
    </row>
    <row r="310" spans="1:5" ht="30" customHeight="1" x14ac:dyDescent="0.35">
      <c r="A310" s="6" t="s">
        <v>139</v>
      </c>
      <c r="B310" s="6" t="s">
        <v>55</v>
      </c>
      <c r="C310" s="6" t="str">
        <f>CONCATENATE(Table6[[#This Row],[Job role]],Table6[[#This Row],[Technical Skills &amp; Competencies]])</f>
        <v>Digital Marketing ExecutiveEmerging Technology Synthesis</v>
      </c>
      <c r="D310" s="6" t="s">
        <v>14</v>
      </c>
      <c r="E310" s="4" t="s">
        <v>138</v>
      </c>
    </row>
    <row r="311" spans="1:5" ht="30" customHeight="1" x14ac:dyDescent="0.35">
      <c r="A311" s="6" t="s">
        <v>139</v>
      </c>
      <c r="B311" s="6" t="s">
        <v>77</v>
      </c>
      <c r="C311" s="6" t="str">
        <f>CONCATENATE(Table6[[#This Row],[Job role]],Table6[[#This Row],[Technical Skills &amp; Competencies]])</f>
        <v>Digital Marketing ExecutiveProduct Management</v>
      </c>
      <c r="D311" s="6" t="s">
        <v>14</v>
      </c>
      <c r="E311" s="4" t="s">
        <v>138</v>
      </c>
    </row>
    <row r="312" spans="1:5" ht="30" customHeight="1" x14ac:dyDescent="0.35">
      <c r="A312" s="6" t="s">
        <v>139</v>
      </c>
      <c r="B312" s="6" t="s">
        <v>22</v>
      </c>
      <c r="C312" s="6" t="str">
        <f>CONCATENATE(Table6[[#This Row],[Job role]],Table6[[#This Row],[Technical Skills &amp; Competencies]])</f>
        <v>Digital Marketing ExecutiveProgramme Management</v>
      </c>
      <c r="D312" s="6" t="s">
        <v>14</v>
      </c>
      <c r="E312" s="4" t="s">
        <v>138</v>
      </c>
    </row>
    <row r="313" spans="1:5" ht="30" customHeight="1" x14ac:dyDescent="0.35">
      <c r="A313" s="6" t="s">
        <v>139</v>
      </c>
      <c r="B313" s="45" t="s">
        <v>13</v>
      </c>
      <c r="C313" s="6" t="str">
        <f>CONCATENATE(Table6[[#This Row],[Job role]],Table6[[#This Row],[Technical Skills &amp; Competencies]])</f>
        <v>Digital Marketing ExecutiveStakeholder Management</v>
      </c>
      <c r="D313" s="6" t="s">
        <v>9</v>
      </c>
      <c r="E313" s="4" t="s">
        <v>138</v>
      </c>
    </row>
    <row r="314" spans="1:5" ht="30" customHeight="1" x14ac:dyDescent="0.35">
      <c r="A314" s="6" t="s">
        <v>140</v>
      </c>
      <c r="B314" s="6" t="s">
        <v>89</v>
      </c>
      <c r="C314" s="6" t="str">
        <f>CONCATENATE(Table6[[#This Row],[Job role]],Table6[[#This Row],[Technical Skills &amp; Competencies]])</f>
        <v>Digital Marketing ManagerAnalytics and Computational Modelling</v>
      </c>
      <c r="D314" s="6" t="s">
        <v>9</v>
      </c>
      <c r="E314" s="4" t="s">
        <v>138</v>
      </c>
    </row>
    <row r="315" spans="1:5" ht="30" customHeight="1" x14ac:dyDescent="0.35">
      <c r="A315" s="6" t="s">
        <v>140</v>
      </c>
      <c r="B315" s="7" t="s">
        <v>79</v>
      </c>
      <c r="C315" s="6" t="str">
        <f>CONCATENATE(Table6[[#This Row],[Job role]],Table6[[#This Row],[Technical Skills &amp; Competencies]])</f>
        <v>Digital Marketing ManagerBusiness Innovation</v>
      </c>
      <c r="D315" s="6" t="s">
        <v>20</v>
      </c>
      <c r="E315" s="4" t="s">
        <v>138</v>
      </c>
    </row>
    <row r="316" spans="1:5" ht="30" customHeight="1" x14ac:dyDescent="0.35">
      <c r="A316" s="6" t="s">
        <v>140</v>
      </c>
      <c r="B316" s="6" t="s">
        <v>55</v>
      </c>
      <c r="C316" s="6" t="str">
        <f>CONCATENATE(Table6[[#This Row],[Job role]],Table6[[#This Row],[Technical Skills &amp; Competencies]])</f>
        <v>Digital Marketing ManagerEmerging Technology Synthesis</v>
      </c>
      <c r="D316" s="6" t="s">
        <v>20</v>
      </c>
      <c r="E316" s="4" t="s">
        <v>138</v>
      </c>
    </row>
    <row r="317" spans="1:5" ht="30" customHeight="1" x14ac:dyDescent="0.35">
      <c r="A317" s="6" t="s">
        <v>140</v>
      </c>
      <c r="B317" s="6" t="s">
        <v>77</v>
      </c>
      <c r="C317" s="6" t="str">
        <f>CONCATENATE(Table6[[#This Row],[Job role]],Table6[[#This Row],[Technical Skills &amp; Competencies]])</f>
        <v>Digital Marketing ManagerProduct Management</v>
      </c>
      <c r="D317" s="6" t="s">
        <v>20</v>
      </c>
      <c r="E317" s="4" t="s">
        <v>138</v>
      </c>
    </row>
    <row r="318" spans="1:5" ht="30" customHeight="1" x14ac:dyDescent="0.35">
      <c r="A318" s="6" t="s">
        <v>140</v>
      </c>
      <c r="B318" s="6" t="s">
        <v>22</v>
      </c>
      <c r="C318" s="6" t="str">
        <f>CONCATENATE(Table6[[#This Row],[Job role]],Table6[[#This Row],[Technical Skills &amp; Competencies]])</f>
        <v>Digital Marketing ManagerProgramme Management</v>
      </c>
      <c r="D318" s="6" t="s">
        <v>20</v>
      </c>
      <c r="E318" s="4" t="s">
        <v>138</v>
      </c>
    </row>
    <row r="319" spans="1:5" ht="30" customHeight="1" x14ac:dyDescent="0.35">
      <c r="A319" s="6" t="s">
        <v>140</v>
      </c>
      <c r="B319" s="45" t="s">
        <v>13</v>
      </c>
      <c r="C319" s="7" t="str">
        <f>CONCATENATE(Table6[[#This Row],[Job role]],Table6[[#This Row],[Technical Skills &amp; Competencies]])</f>
        <v>Digital Marketing ManagerStakeholder Management</v>
      </c>
      <c r="D319" s="7" t="s">
        <v>14</v>
      </c>
      <c r="E319" s="4" t="s">
        <v>138</v>
      </c>
    </row>
    <row r="320" spans="1:5" ht="30" customHeight="1" x14ac:dyDescent="0.35">
      <c r="A320" s="6" t="s">
        <v>152</v>
      </c>
      <c r="B320" s="6" t="s">
        <v>30</v>
      </c>
      <c r="C320" s="7" t="str">
        <f>CONCATENATE(Table6[[#This Row],[Job role]],Table6[[#This Row],[Technical Skills &amp; Competencies]])</f>
        <v>Direct Sales ManagerBusiness Needs Analysis</v>
      </c>
      <c r="D320" s="7" t="s">
        <v>14</v>
      </c>
      <c r="E320" s="4" t="s">
        <v>138</v>
      </c>
    </row>
    <row r="321" spans="1:5" ht="30" customHeight="1" x14ac:dyDescent="0.35">
      <c r="A321" s="6" t="s">
        <v>152</v>
      </c>
      <c r="B321" s="7" t="s">
        <v>73</v>
      </c>
      <c r="C321" s="7" t="str">
        <f>CONCATENATE(Table6[[#This Row],[Job role]],Table6[[#This Row],[Technical Skills &amp; Competencies]])</f>
        <v>Direct Sales ManagerContract Management</v>
      </c>
      <c r="D321" s="7" t="s">
        <v>14</v>
      </c>
      <c r="E321" s="4" t="s">
        <v>138</v>
      </c>
    </row>
    <row r="322" spans="1:5" ht="30" customHeight="1" x14ac:dyDescent="0.35">
      <c r="A322" s="6" t="s">
        <v>152</v>
      </c>
      <c r="B322" s="6" t="s">
        <v>71</v>
      </c>
      <c r="C322" s="7" t="str">
        <f>CONCATENATE(Table6[[#This Row],[Job role]],Table6[[#This Row],[Technical Skills &amp; Competencies]])</f>
        <v>Direct Sales ManagerPartnership Management</v>
      </c>
      <c r="D322" s="7" t="s">
        <v>14</v>
      </c>
      <c r="E322" s="4" t="s">
        <v>138</v>
      </c>
    </row>
    <row r="323" spans="1:5" ht="30" customHeight="1" x14ac:dyDescent="0.35">
      <c r="A323" s="6" t="s">
        <v>152</v>
      </c>
      <c r="B323" s="7" t="s">
        <v>77</v>
      </c>
      <c r="C323" s="7" t="str">
        <f>CONCATENATE(Table6[[#This Row],[Job role]],Table6[[#This Row],[Technical Skills &amp; Competencies]])</f>
        <v>Direct Sales ManagerProduct Management</v>
      </c>
      <c r="D323" s="6" t="s">
        <v>9</v>
      </c>
      <c r="E323" s="4" t="s">
        <v>138</v>
      </c>
    </row>
    <row r="324" spans="1:5" ht="30" customHeight="1" x14ac:dyDescent="0.35">
      <c r="A324" s="6" t="s">
        <v>152</v>
      </c>
      <c r="B324" s="7" t="s">
        <v>22</v>
      </c>
      <c r="C324" s="7" t="str">
        <f>CONCATENATE(Table6[[#This Row],[Job role]],Table6[[#This Row],[Technical Skills &amp; Competencies]])</f>
        <v>Direct Sales ManagerProgramme Management</v>
      </c>
      <c r="D324" s="7" t="s">
        <v>14</v>
      </c>
      <c r="E324" s="4" t="s">
        <v>138</v>
      </c>
    </row>
    <row r="325" spans="1:5" ht="30" customHeight="1" x14ac:dyDescent="0.35">
      <c r="A325" s="6" t="s">
        <v>152</v>
      </c>
      <c r="B325" s="45" t="s">
        <v>13</v>
      </c>
      <c r="C325" s="7" t="str">
        <f>CONCATENATE(Table6[[#This Row],[Job role]],Table6[[#This Row],[Technical Skills &amp; Competencies]])</f>
        <v>Direct Sales ManagerStakeholder Management</v>
      </c>
      <c r="D325" s="7" t="s">
        <v>20</v>
      </c>
      <c r="E325" s="4" t="s">
        <v>138</v>
      </c>
    </row>
    <row r="326" spans="1:5" ht="30" customHeight="1" x14ac:dyDescent="0.35">
      <c r="A326" s="6" t="s">
        <v>152</v>
      </c>
      <c r="B326" s="7" t="s">
        <v>141</v>
      </c>
      <c r="C326" s="7" t="str">
        <f>CONCATENATE(Table6[[#This Row],[Job role]],Table6[[#This Row],[Technical Skills &amp; Competencies]])</f>
        <v>Direct Sales ManagerTechnical Sales Support</v>
      </c>
      <c r="D326" s="6" t="s">
        <v>9</v>
      </c>
      <c r="E326" s="4" t="s">
        <v>138</v>
      </c>
    </row>
    <row r="327" spans="1:5" ht="30" customHeight="1" x14ac:dyDescent="0.35">
      <c r="A327" s="6" t="s">
        <v>103</v>
      </c>
      <c r="B327" s="7" t="s">
        <v>100</v>
      </c>
      <c r="C327" s="7" t="str">
        <f>CONCATENATE(Table6[[#This Row],[Job role]],Table6[[#This Row],[Technical Skills &amp; Competencies]])</f>
        <v>Embedded Systems ArchitectApplications Development</v>
      </c>
      <c r="D327" s="7" t="s">
        <v>20</v>
      </c>
      <c r="E327" s="4" t="s">
        <v>75</v>
      </c>
    </row>
    <row r="328" spans="1:5" ht="30" customHeight="1" x14ac:dyDescent="0.35">
      <c r="A328" s="6" t="s">
        <v>103</v>
      </c>
      <c r="B328" s="7" t="s">
        <v>99</v>
      </c>
      <c r="C328" s="7" t="str">
        <f>CONCATENATE(Table6[[#This Row],[Job role]],Table6[[#This Row],[Technical Skills &amp; Competencies]])</f>
        <v>Embedded Systems ArchitectApplications Integration</v>
      </c>
      <c r="D328" s="7" t="s">
        <v>20</v>
      </c>
      <c r="E328" s="4" t="s">
        <v>75</v>
      </c>
    </row>
    <row r="329" spans="1:5" ht="30" customHeight="1" x14ac:dyDescent="0.35">
      <c r="A329" s="6" t="s">
        <v>103</v>
      </c>
      <c r="B329" s="7" t="s">
        <v>79</v>
      </c>
      <c r="C329" s="7" t="str">
        <f>CONCATENATE(Table6[[#This Row],[Job role]],Table6[[#This Row],[Technical Skills &amp; Competencies]])</f>
        <v>Embedded Systems ArchitectBusiness Innovation</v>
      </c>
      <c r="D329" s="7" t="s">
        <v>20</v>
      </c>
      <c r="E329" s="4" t="s">
        <v>75</v>
      </c>
    </row>
    <row r="330" spans="1:5" ht="30" customHeight="1" x14ac:dyDescent="0.35">
      <c r="A330" s="6" t="s">
        <v>103</v>
      </c>
      <c r="B330" s="6" t="s">
        <v>30</v>
      </c>
      <c r="C330" s="7" t="str">
        <f>CONCATENATE(Table6[[#This Row],[Job role]],Table6[[#This Row],[Technical Skills &amp; Competencies]])</f>
        <v>Embedded Systems ArchitectBusiness Needs Analysis</v>
      </c>
      <c r="D330" s="7" t="s">
        <v>20</v>
      </c>
      <c r="E330" s="4" t="s">
        <v>75</v>
      </c>
    </row>
    <row r="331" spans="1:5" ht="30" customHeight="1" x14ac:dyDescent="0.35">
      <c r="A331" s="6" t="s">
        <v>103</v>
      </c>
      <c r="B331" s="6" t="s">
        <v>74</v>
      </c>
      <c r="C331" s="7" t="str">
        <f>CONCATENATE(Table6[[#This Row],[Job role]],Table6[[#This Row],[Technical Skills &amp; Competencies]])</f>
        <v>Embedded Systems ArchitectChange Management</v>
      </c>
      <c r="D331" s="7" t="s">
        <v>20</v>
      </c>
      <c r="E331" s="4" t="s">
        <v>75</v>
      </c>
    </row>
    <row r="332" spans="1:5" ht="30" customHeight="1" x14ac:dyDescent="0.35">
      <c r="A332" s="6" t="s">
        <v>103</v>
      </c>
      <c r="B332" s="7" t="s">
        <v>50</v>
      </c>
      <c r="C332" s="7" t="str">
        <f>CONCATENATE(Table6[[#This Row],[Job role]],Table6[[#This Row],[Technical Skills &amp; Competencies]])</f>
        <v>Embedded Systems ArchitectConfiguration Tracking</v>
      </c>
      <c r="D332" s="7" t="s">
        <v>14</v>
      </c>
      <c r="E332" s="4" t="s">
        <v>75</v>
      </c>
    </row>
    <row r="333" spans="1:5" ht="30" customHeight="1" x14ac:dyDescent="0.35">
      <c r="A333" s="6" t="s">
        <v>103</v>
      </c>
      <c r="B333" s="6" t="s">
        <v>57</v>
      </c>
      <c r="C333" s="6" t="str">
        <f>CONCATENATE(Table6[[#This Row],[Job role]],Table6[[#This Row],[Technical Skills &amp; Competencies]])</f>
        <v>Embedded Systems ArchitectDatabase Administration</v>
      </c>
      <c r="D333" s="6" t="s">
        <v>20</v>
      </c>
      <c r="E333" s="4" t="s">
        <v>75</v>
      </c>
    </row>
    <row r="334" spans="1:5" ht="30" customHeight="1" x14ac:dyDescent="0.35">
      <c r="A334" s="6" t="s">
        <v>103</v>
      </c>
      <c r="B334" s="7" t="s">
        <v>98</v>
      </c>
      <c r="C334" s="7" t="str">
        <f>CONCATENATE(Table6[[#This Row],[Job role]],Table6[[#This Row],[Technical Skills &amp; Competencies]])</f>
        <v>Embedded Systems ArchitectEmbedded Systems Interface Design</v>
      </c>
      <c r="D334" s="7" t="s">
        <v>20</v>
      </c>
      <c r="E334" s="4" t="s">
        <v>75</v>
      </c>
    </row>
    <row r="335" spans="1:5" ht="30" customHeight="1" x14ac:dyDescent="0.35">
      <c r="A335" s="6" t="s">
        <v>103</v>
      </c>
      <c r="B335" s="6" t="s">
        <v>97</v>
      </c>
      <c r="C335" s="6" t="str">
        <f>CONCATENATE(Table6[[#This Row],[Job role]],Table6[[#This Row],[Technical Skills &amp; Competencies]])</f>
        <v>Embedded Systems ArchitectEmbedded Systems Programming</v>
      </c>
      <c r="D335" s="6" t="s">
        <v>20</v>
      </c>
      <c r="E335" s="4" t="s">
        <v>75</v>
      </c>
    </row>
    <row r="336" spans="1:5" ht="30" customHeight="1" x14ac:dyDescent="0.35">
      <c r="A336" s="6" t="s">
        <v>103</v>
      </c>
      <c r="B336" s="6" t="s">
        <v>55</v>
      </c>
      <c r="C336" s="7" t="str">
        <f>CONCATENATE(Table6[[#This Row],[Job role]],Table6[[#This Row],[Technical Skills &amp; Competencies]])</f>
        <v>Embedded Systems ArchitectEmerging Technology Synthesis</v>
      </c>
      <c r="D336" s="7" t="s">
        <v>20</v>
      </c>
      <c r="E336" s="4" t="s">
        <v>75</v>
      </c>
    </row>
    <row r="337" spans="1:5" ht="30" customHeight="1" x14ac:dyDescent="0.35">
      <c r="A337" s="6" t="s">
        <v>103</v>
      </c>
      <c r="B337" s="6" t="s">
        <v>104</v>
      </c>
      <c r="C337" s="6" t="str">
        <f>CONCATENATE(Table6[[#This Row],[Job role]],Table6[[#This Row],[Technical Skills &amp; Competencies]])</f>
        <v>Embedded Systems ArchitectInfrastructure Design</v>
      </c>
      <c r="D337" s="6" t="s">
        <v>14</v>
      </c>
      <c r="E337" s="4" t="s">
        <v>75</v>
      </c>
    </row>
    <row r="338" spans="1:5" ht="30" customHeight="1" x14ac:dyDescent="0.35">
      <c r="A338" s="6" t="s">
        <v>103</v>
      </c>
      <c r="B338" s="7" t="s">
        <v>22</v>
      </c>
      <c r="C338" s="7" t="str">
        <f>CONCATENATE(Table6[[#This Row],[Job role]],Table6[[#This Row],[Technical Skills &amp; Competencies]])</f>
        <v>Embedded Systems ArchitectProgramme Management</v>
      </c>
      <c r="D338" s="7" t="s">
        <v>20</v>
      </c>
      <c r="E338" s="4" t="s">
        <v>75</v>
      </c>
    </row>
    <row r="339" spans="1:5" ht="30" customHeight="1" x14ac:dyDescent="0.35">
      <c r="A339" s="6" t="s">
        <v>103</v>
      </c>
      <c r="B339" s="7" t="s">
        <v>96</v>
      </c>
      <c r="C339" s="7" t="str">
        <f>CONCATENATE(Table6[[#This Row],[Job role]],Table6[[#This Row],[Technical Skills &amp; Competencies]])</f>
        <v>Embedded Systems ArchitectSoftware Configuration</v>
      </c>
      <c r="D339" s="7" t="s">
        <v>14</v>
      </c>
      <c r="E339" s="4" t="s">
        <v>75</v>
      </c>
    </row>
    <row r="340" spans="1:5" ht="30" customHeight="1" x14ac:dyDescent="0.35">
      <c r="A340" s="6" t="s">
        <v>103</v>
      </c>
      <c r="B340" s="7" t="s">
        <v>87</v>
      </c>
      <c r="C340" s="7" t="str">
        <f>CONCATENATE(Table6[[#This Row],[Job role]],Table6[[#This Row],[Technical Skills &amp; Competencies]])</f>
        <v>Embedded Systems ArchitectSoftware Design</v>
      </c>
      <c r="D340" s="7" t="s">
        <v>20</v>
      </c>
      <c r="E340" s="4" t="s">
        <v>75</v>
      </c>
    </row>
    <row r="341" spans="1:5" ht="30" customHeight="1" x14ac:dyDescent="0.35">
      <c r="A341" s="6" t="s">
        <v>103</v>
      </c>
      <c r="B341" s="7" t="s">
        <v>86</v>
      </c>
      <c r="C341" s="7" t="str">
        <f>CONCATENATE(Table6[[#This Row],[Job role]],Table6[[#This Row],[Technical Skills &amp; Competencies]])</f>
        <v>Embedded Systems ArchitectSolution Architecture</v>
      </c>
      <c r="D341" s="7" t="s">
        <v>20</v>
      </c>
      <c r="E341" s="4" t="s">
        <v>75</v>
      </c>
    </row>
    <row r="342" spans="1:5" ht="30" customHeight="1" x14ac:dyDescent="0.35">
      <c r="A342" s="6" t="s">
        <v>103</v>
      </c>
      <c r="B342" s="45" t="s">
        <v>13</v>
      </c>
      <c r="C342" s="7" t="str">
        <f>CONCATENATE(Table6[[#This Row],[Job role]],Table6[[#This Row],[Technical Skills &amp; Competencies]])</f>
        <v>Embedded Systems ArchitectStakeholder Management</v>
      </c>
      <c r="D342" s="7" t="s">
        <v>14</v>
      </c>
      <c r="E342" s="4" t="s">
        <v>75</v>
      </c>
    </row>
    <row r="343" spans="1:5" ht="30" customHeight="1" x14ac:dyDescent="0.35">
      <c r="A343" s="6" t="s">
        <v>103</v>
      </c>
      <c r="B343" s="7" t="s">
        <v>52</v>
      </c>
      <c r="C343" s="7" t="str">
        <f>CONCATENATE(Table6[[#This Row],[Job role]],Table6[[#This Row],[Technical Skills &amp; Competencies]])</f>
        <v>Embedded Systems ArchitectSystem Integration</v>
      </c>
      <c r="D343" s="7" t="s">
        <v>20</v>
      </c>
      <c r="E343" s="4" t="s">
        <v>75</v>
      </c>
    </row>
    <row r="344" spans="1:5" ht="30" customHeight="1" x14ac:dyDescent="0.35">
      <c r="A344" s="6" t="s">
        <v>103</v>
      </c>
      <c r="B344" s="7" t="s">
        <v>7</v>
      </c>
      <c r="C344" s="7" t="str">
        <f>CONCATENATE(Table6[[#This Row],[Job role]],Table6[[#This Row],[Technical Skills &amp; Competencies]])</f>
        <v>Embedded Systems ArchitectTest Planning</v>
      </c>
      <c r="D344" s="7" t="s">
        <v>14</v>
      </c>
      <c r="E344" s="4" t="s">
        <v>75</v>
      </c>
    </row>
    <row r="345" spans="1:5" ht="30" customHeight="1" x14ac:dyDescent="0.35">
      <c r="A345" s="6" t="s">
        <v>95</v>
      </c>
      <c r="B345" s="7" t="s">
        <v>100</v>
      </c>
      <c r="C345" s="7" t="str">
        <f>CONCATENATE(Table6[[#This Row],[Job role]],Table6[[#This Row],[Technical Skills &amp; Competencies]])</f>
        <v>Embedded Systems EngineerApplications Development</v>
      </c>
      <c r="D345" s="7" t="s">
        <v>9</v>
      </c>
      <c r="E345" s="4" t="s">
        <v>75</v>
      </c>
    </row>
    <row r="346" spans="1:5" ht="30" customHeight="1" x14ac:dyDescent="0.35">
      <c r="A346" s="6" t="s">
        <v>95</v>
      </c>
      <c r="B346" s="6" t="s">
        <v>99</v>
      </c>
      <c r="C346" s="6" t="str">
        <f>CONCATENATE(Table6[[#This Row],[Job role]],Table6[[#This Row],[Technical Skills &amp; Competencies]])</f>
        <v>Embedded Systems EngineerApplications Integration</v>
      </c>
      <c r="D346" s="6" t="s">
        <v>9</v>
      </c>
      <c r="E346" s="4" t="s">
        <v>75</v>
      </c>
    </row>
    <row r="347" spans="1:5" ht="30" customHeight="1" x14ac:dyDescent="0.35">
      <c r="A347" s="6" t="s">
        <v>95</v>
      </c>
      <c r="B347" s="6" t="s">
        <v>30</v>
      </c>
      <c r="C347" s="6" t="str">
        <f>CONCATENATE(Table6[[#This Row],[Job role]],Table6[[#This Row],[Technical Skills &amp; Competencies]])</f>
        <v>Embedded Systems EngineerBusiness Needs Analysis</v>
      </c>
      <c r="D347" s="6" t="s">
        <v>6</v>
      </c>
      <c r="E347" s="4" t="s">
        <v>75</v>
      </c>
    </row>
    <row r="348" spans="1:5" ht="30" customHeight="1" x14ac:dyDescent="0.35">
      <c r="A348" s="6" t="s">
        <v>95</v>
      </c>
      <c r="B348" s="7" t="s">
        <v>50</v>
      </c>
      <c r="C348" s="7" t="str">
        <f>CONCATENATE(Table6[[#This Row],[Job role]],Table6[[#This Row],[Technical Skills &amp; Competencies]])</f>
        <v>Embedded Systems EngineerConfiguration Tracking</v>
      </c>
      <c r="D348" s="7" t="s">
        <v>6</v>
      </c>
      <c r="E348" s="4" t="s">
        <v>75</v>
      </c>
    </row>
    <row r="349" spans="1:5" ht="30" customHeight="1" x14ac:dyDescent="0.35">
      <c r="A349" s="6" t="s">
        <v>95</v>
      </c>
      <c r="B349" s="6" t="s">
        <v>57</v>
      </c>
      <c r="C349" s="6" t="str">
        <f>CONCATENATE(Table6[[#This Row],[Job role]],Table6[[#This Row],[Technical Skills &amp; Competencies]])</f>
        <v>Embedded Systems EngineerDatabase Administration</v>
      </c>
      <c r="D349" s="6" t="s">
        <v>6</v>
      </c>
      <c r="E349" s="4" t="s">
        <v>75</v>
      </c>
    </row>
    <row r="350" spans="1:5" ht="30" customHeight="1" x14ac:dyDescent="0.35">
      <c r="A350" s="6" t="s">
        <v>95</v>
      </c>
      <c r="B350" s="7" t="s">
        <v>98</v>
      </c>
      <c r="C350" s="7" t="str">
        <f>CONCATENATE(Table6[[#This Row],[Job role]],Table6[[#This Row],[Technical Skills &amp; Competencies]])</f>
        <v>Embedded Systems EngineerEmbedded Systems Interface Design</v>
      </c>
      <c r="D350" s="7" t="s">
        <v>14</v>
      </c>
      <c r="E350" s="4" t="s">
        <v>75</v>
      </c>
    </row>
    <row r="351" spans="1:5" ht="30" customHeight="1" x14ac:dyDescent="0.35">
      <c r="A351" s="6" t="s">
        <v>95</v>
      </c>
      <c r="B351" s="6" t="s">
        <v>97</v>
      </c>
      <c r="C351" s="6" t="str">
        <f>CONCATENATE(Table6[[#This Row],[Job role]],Table6[[#This Row],[Technical Skills &amp; Competencies]])</f>
        <v>Embedded Systems EngineerEmbedded Systems Programming</v>
      </c>
      <c r="D351" s="6" t="s">
        <v>14</v>
      </c>
      <c r="E351" s="4" t="s">
        <v>75</v>
      </c>
    </row>
    <row r="352" spans="1:5" ht="30" customHeight="1" x14ac:dyDescent="0.35">
      <c r="A352" s="6" t="s">
        <v>95</v>
      </c>
      <c r="B352" s="6" t="s">
        <v>55</v>
      </c>
      <c r="C352" s="6" t="str">
        <f>CONCATENATE(Table6[[#This Row],[Job role]],Table6[[#This Row],[Technical Skills &amp; Competencies]])</f>
        <v>Embedded Systems EngineerEmerging Technology Synthesis</v>
      </c>
      <c r="D352" s="6" t="s">
        <v>9</v>
      </c>
      <c r="E352" s="4" t="s">
        <v>75</v>
      </c>
    </row>
    <row r="353" spans="1:5" ht="30" customHeight="1" x14ac:dyDescent="0.35">
      <c r="A353" s="6" t="s">
        <v>95</v>
      </c>
      <c r="B353" s="6" t="s">
        <v>96</v>
      </c>
      <c r="C353" s="6" t="str">
        <f>CONCATENATE(Table6[[#This Row],[Job role]],Table6[[#This Row],[Technical Skills &amp; Competencies]])</f>
        <v>Embedded Systems EngineerSoftware Configuration</v>
      </c>
      <c r="D353" s="6" t="s">
        <v>9</v>
      </c>
      <c r="E353" s="4" t="s">
        <v>75</v>
      </c>
    </row>
    <row r="354" spans="1:5" ht="30" customHeight="1" x14ac:dyDescent="0.35">
      <c r="A354" s="6" t="s">
        <v>95</v>
      </c>
      <c r="B354" s="6" t="s">
        <v>87</v>
      </c>
      <c r="C354" s="6" t="str">
        <f>CONCATENATE(Table6[[#This Row],[Job role]],Table6[[#This Row],[Technical Skills &amp; Competencies]])</f>
        <v>Embedded Systems EngineerSoftware Design</v>
      </c>
      <c r="D354" s="6" t="s">
        <v>9</v>
      </c>
      <c r="E354" s="4" t="s">
        <v>75</v>
      </c>
    </row>
    <row r="355" spans="1:5" ht="30" customHeight="1" x14ac:dyDescent="0.35">
      <c r="A355" s="6" t="s">
        <v>95</v>
      </c>
      <c r="B355" s="6" t="s">
        <v>44</v>
      </c>
      <c r="C355" s="6" t="str">
        <f>CONCATENATE(Table6[[#This Row],[Job role]],Table6[[#This Row],[Technical Skills &amp; Competencies]])</f>
        <v>Embedded Systems EngineerSoftware Testing</v>
      </c>
      <c r="D355" s="6" t="s">
        <v>6</v>
      </c>
      <c r="E355" s="4" t="s">
        <v>75</v>
      </c>
    </row>
    <row r="356" spans="1:5" ht="30" customHeight="1" x14ac:dyDescent="0.35">
      <c r="A356" s="6" t="s">
        <v>95</v>
      </c>
      <c r="B356" s="6" t="s">
        <v>52</v>
      </c>
      <c r="C356" s="6" t="str">
        <f>CONCATENATE(Table6[[#This Row],[Job role]],Table6[[#This Row],[Technical Skills &amp; Competencies]])</f>
        <v>Embedded Systems EngineerSystem Integration</v>
      </c>
      <c r="D356" s="6" t="s">
        <v>9</v>
      </c>
      <c r="E356" s="4" t="s">
        <v>75</v>
      </c>
    </row>
    <row r="357" spans="1:5" ht="30" customHeight="1" x14ac:dyDescent="0.35">
      <c r="A357" s="6" t="s">
        <v>95</v>
      </c>
      <c r="B357" s="6" t="s">
        <v>7</v>
      </c>
      <c r="C357" s="6" t="str">
        <f>CONCATENATE(Table6[[#This Row],[Job role]],Table6[[#This Row],[Technical Skills &amp; Competencies]])</f>
        <v>Embedded Systems EngineerTest Planning</v>
      </c>
      <c r="D357" s="6" t="s">
        <v>6</v>
      </c>
      <c r="E357" s="4" t="s">
        <v>75</v>
      </c>
    </row>
    <row r="358" spans="1:5" ht="30" customHeight="1" x14ac:dyDescent="0.35">
      <c r="A358" s="6" t="s">
        <v>102</v>
      </c>
      <c r="B358" s="7" t="s">
        <v>100</v>
      </c>
      <c r="C358" s="7" t="str">
        <f>CONCATENATE(Table6[[#This Row],[Job role]],Table6[[#This Row],[Technical Skills &amp; Competencies]])</f>
        <v>Embedded Systems Engineering ManagerApplications Development</v>
      </c>
      <c r="D358" s="7" t="s">
        <v>20</v>
      </c>
      <c r="E358" s="4" t="s">
        <v>75</v>
      </c>
    </row>
    <row r="359" spans="1:5" ht="30" customHeight="1" x14ac:dyDescent="0.35">
      <c r="A359" s="6" t="s">
        <v>102</v>
      </c>
      <c r="B359" s="6" t="s">
        <v>99</v>
      </c>
      <c r="C359" s="6" t="str">
        <f>CONCATENATE(Table6[[#This Row],[Job role]],Table6[[#This Row],[Technical Skills &amp; Competencies]])</f>
        <v>Embedded Systems Engineering ManagerApplications Integration</v>
      </c>
      <c r="D359" s="6" t="s">
        <v>14</v>
      </c>
      <c r="E359" s="4" t="s">
        <v>75</v>
      </c>
    </row>
    <row r="360" spans="1:5" ht="30" customHeight="1" x14ac:dyDescent="0.35">
      <c r="A360" s="6" t="s">
        <v>102</v>
      </c>
      <c r="B360" s="7" t="s">
        <v>79</v>
      </c>
      <c r="C360" s="6" t="str">
        <f>CONCATENATE(Table6[[#This Row],[Job role]],Table6[[#This Row],[Technical Skills &amp; Competencies]])</f>
        <v>Embedded Systems Engineering ManagerBusiness Innovation</v>
      </c>
      <c r="D360" s="6" t="s">
        <v>14</v>
      </c>
      <c r="E360" s="4" t="s">
        <v>75</v>
      </c>
    </row>
    <row r="361" spans="1:5" ht="30" customHeight="1" x14ac:dyDescent="0.35">
      <c r="A361" s="6" t="s">
        <v>102</v>
      </c>
      <c r="B361" s="6" t="s">
        <v>30</v>
      </c>
      <c r="C361" s="6" t="str">
        <f>CONCATENATE(Table6[[#This Row],[Job role]],Table6[[#This Row],[Technical Skills &amp; Competencies]])</f>
        <v>Embedded Systems Engineering ManagerBusiness Needs Analysis</v>
      </c>
      <c r="D361" s="6" t="s">
        <v>14</v>
      </c>
      <c r="E361" s="4" t="s">
        <v>75</v>
      </c>
    </row>
    <row r="362" spans="1:5" ht="30" customHeight="1" x14ac:dyDescent="0.35">
      <c r="A362" s="6" t="s">
        <v>102</v>
      </c>
      <c r="B362" s="6" t="s">
        <v>74</v>
      </c>
      <c r="C362" s="7" t="str">
        <f>CONCATENATE(Table6[[#This Row],[Job role]],Table6[[#This Row],[Technical Skills &amp; Competencies]])</f>
        <v>Embedded Systems Engineering ManagerChange Management</v>
      </c>
      <c r="D362" s="7" t="s">
        <v>14</v>
      </c>
      <c r="E362" s="4" t="s">
        <v>75</v>
      </c>
    </row>
    <row r="363" spans="1:5" ht="30" customHeight="1" x14ac:dyDescent="0.35">
      <c r="A363" s="6" t="s">
        <v>102</v>
      </c>
      <c r="B363" s="7" t="s">
        <v>50</v>
      </c>
      <c r="C363" s="7" t="str">
        <f>CONCATENATE(Table6[[#This Row],[Job role]],Table6[[#This Row],[Technical Skills &amp; Competencies]])</f>
        <v>Embedded Systems Engineering ManagerConfiguration Tracking</v>
      </c>
      <c r="D363" s="7" t="s">
        <v>14</v>
      </c>
      <c r="E363" s="4" t="s">
        <v>75</v>
      </c>
    </row>
    <row r="364" spans="1:5" ht="30" customHeight="1" x14ac:dyDescent="0.35">
      <c r="A364" s="6" t="s">
        <v>102</v>
      </c>
      <c r="B364" s="6" t="s">
        <v>57</v>
      </c>
      <c r="C364" s="6" t="str">
        <f>CONCATENATE(Table6[[#This Row],[Job role]],Table6[[#This Row],[Technical Skills &amp; Competencies]])</f>
        <v>Embedded Systems Engineering ManagerDatabase Administration</v>
      </c>
      <c r="D364" s="6" t="s">
        <v>14</v>
      </c>
      <c r="E364" s="4" t="s">
        <v>75</v>
      </c>
    </row>
    <row r="365" spans="1:5" ht="30" customHeight="1" x14ac:dyDescent="0.35">
      <c r="A365" s="6" t="s">
        <v>102</v>
      </c>
      <c r="B365" s="6" t="s">
        <v>98</v>
      </c>
      <c r="C365" s="6" t="str">
        <f>CONCATENATE(Table6[[#This Row],[Job role]],Table6[[#This Row],[Technical Skills &amp; Competencies]])</f>
        <v>Embedded Systems Engineering ManagerEmbedded Systems Interface Design</v>
      </c>
      <c r="D365" s="6" t="s">
        <v>20</v>
      </c>
      <c r="E365" s="4" t="s">
        <v>75</v>
      </c>
    </row>
    <row r="366" spans="1:5" ht="30" customHeight="1" x14ac:dyDescent="0.35">
      <c r="A366" s="6" t="s">
        <v>102</v>
      </c>
      <c r="B366" s="6" t="s">
        <v>97</v>
      </c>
      <c r="C366" s="6" t="str">
        <f>CONCATENATE(Table6[[#This Row],[Job role]],Table6[[#This Row],[Technical Skills &amp; Competencies]])</f>
        <v>Embedded Systems Engineering ManagerEmbedded Systems Programming</v>
      </c>
      <c r="D366" s="6" t="s">
        <v>20</v>
      </c>
      <c r="E366" s="4" t="s">
        <v>75</v>
      </c>
    </row>
    <row r="367" spans="1:5" ht="30" customHeight="1" x14ac:dyDescent="0.35">
      <c r="A367" s="6" t="s">
        <v>102</v>
      </c>
      <c r="B367" s="6" t="s">
        <v>55</v>
      </c>
      <c r="C367" s="6" t="str">
        <f>CONCATENATE(Table6[[#This Row],[Job role]],Table6[[#This Row],[Technical Skills &amp; Competencies]])</f>
        <v>Embedded Systems Engineering ManagerEmerging Technology Synthesis</v>
      </c>
      <c r="D367" s="6" t="s">
        <v>14</v>
      </c>
      <c r="E367" s="4" t="s">
        <v>75</v>
      </c>
    </row>
    <row r="368" spans="1:5" ht="30" customHeight="1" x14ac:dyDescent="0.35">
      <c r="A368" s="6" t="s">
        <v>102</v>
      </c>
      <c r="B368" s="10" t="s">
        <v>18</v>
      </c>
      <c r="C368" s="6" t="str">
        <f>CONCATENATE(Table6[[#This Row],[Job role]],Table6[[#This Row],[Technical Skills &amp; Competencies]])</f>
        <v>Embedded Systems Engineering ManagerPerformance Management</v>
      </c>
      <c r="D368" s="6" t="s">
        <v>20</v>
      </c>
      <c r="E368" s="4" t="s">
        <v>75</v>
      </c>
    </row>
    <row r="369" spans="1:5" ht="30" customHeight="1" x14ac:dyDescent="0.35">
      <c r="A369" s="6" t="s">
        <v>102</v>
      </c>
      <c r="B369" s="6" t="s">
        <v>22</v>
      </c>
      <c r="C369" s="6" t="str">
        <f>CONCATENATE(Table6[[#This Row],[Job role]],Table6[[#This Row],[Technical Skills &amp; Competencies]])</f>
        <v>Embedded Systems Engineering ManagerProgramme Management</v>
      </c>
      <c r="D369" s="6" t="s">
        <v>14</v>
      </c>
      <c r="E369" s="4" t="s">
        <v>75</v>
      </c>
    </row>
    <row r="370" spans="1:5" ht="30" customHeight="1" x14ac:dyDescent="0.35">
      <c r="A370" s="6" t="s">
        <v>102</v>
      </c>
      <c r="B370" s="6" t="s">
        <v>96</v>
      </c>
      <c r="C370" s="6" t="str">
        <f>CONCATENATE(Table6[[#This Row],[Job role]],Table6[[#This Row],[Technical Skills &amp; Competencies]])</f>
        <v>Embedded Systems Engineering ManagerSoftware Configuration</v>
      </c>
      <c r="D370" s="6" t="s">
        <v>14</v>
      </c>
      <c r="E370" s="4" t="s">
        <v>75</v>
      </c>
    </row>
    <row r="371" spans="1:5" ht="30" customHeight="1" x14ac:dyDescent="0.35">
      <c r="A371" s="6" t="s">
        <v>102</v>
      </c>
      <c r="B371" s="6" t="s">
        <v>87</v>
      </c>
      <c r="C371" s="6" t="str">
        <f>CONCATENATE(Table6[[#This Row],[Job role]],Table6[[#This Row],[Technical Skills &amp; Competencies]])</f>
        <v>Embedded Systems Engineering ManagerSoftware Design</v>
      </c>
      <c r="D371" s="6" t="s">
        <v>14</v>
      </c>
      <c r="E371" s="4" t="s">
        <v>75</v>
      </c>
    </row>
    <row r="372" spans="1:5" ht="30" customHeight="1" x14ac:dyDescent="0.35">
      <c r="A372" s="6" t="s">
        <v>102</v>
      </c>
      <c r="B372" s="6" t="s">
        <v>44</v>
      </c>
      <c r="C372" s="6" t="str">
        <f>CONCATENATE(Table6[[#This Row],[Job role]],Table6[[#This Row],[Technical Skills &amp; Competencies]])</f>
        <v>Embedded Systems Engineering ManagerSoftware Testing</v>
      </c>
      <c r="D372" s="6" t="s">
        <v>14</v>
      </c>
      <c r="E372" s="4" t="s">
        <v>75</v>
      </c>
    </row>
    <row r="373" spans="1:5" ht="30" customHeight="1" x14ac:dyDescent="0.35">
      <c r="A373" s="6" t="s">
        <v>102</v>
      </c>
      <c r="B373" s="7" t="s">
        <v>86</v>
      </c>
      <c r="C373" s="7" t="str">
        <f>CONCATENATE(Table6[[#This Row],[Job role]],Table6[[#This Row],[Technical Skills &amp; Competencies]])</f>
        <v>Embedded Systems Engineering ManagerSolution Architecture</v>
      </c>
      <c r="D373" s="6" t="s">
        <v>14</v>
      </c>
      <c r="E373" s="4" t="s">
        <v>75</v>
      </c>
    </row>
    <row r="374" spans="1:5" ht="30" customHeight="1" x14ac:dyDescent="0.35">
      <c r="A374" s="6" t="s">
        <v>102</v>
      </c>
      <c r="B374" s="45" t="s">
        <v>13</v>
      </c>
      <c r="C374" s="7" t="str">
        <f>CONCATENATE(Table6[[#This Row],[Job role]],Table6[[#This Row],[Technical Skills &amp; Competencies]])</f>
        <v>Embedded Systems Engineering ManagerStakeholder Management</v>
      </c>
      <c r="D374" s="7" t="s">
        <v>14</v>
      </c>
      <c r="E374" s="4" t="s">
        <v>75</v>
      </c>
    </row>
    <row r="375" spans="1:5" ht="30" customHeight="1" x14ac:dyDescent="0.35">
      <c r="A375" s="6" t="s">
        <v>102</v>
      </c>
      <c r="B375" s="6" t="s">
        <v>52</v>
      </c>
      <c r="C375" s="6" t="str">
        <f>CONCATENATE(Table6[[#This Row],[Job role]],Table6[[#This Row],[Technical Skills &amp; Competencies]])</f>
        <v>Embedded Systems Engineering ManagerSystem Integration</v>
      </c>
      <c r="D375" s="6" t="s">
        <v>14</v>
      </c>
      <c r="E375" s="4" t="s">
        <v>75</v>
      </c>
    </row>
    <row r="376" spans="1:5" ht="30" customHeight="1" x14ac:dyDescent="0.35">
      <c r="A376" s="6" t="s">
        <v>102</v>
      </c>
      <c r="B376" s="5" t="s">
        <v>7</v>
      </c>
      <c r="C376" s="5" t="str">
        <f>CONCATENATE(Table6[[#This Row],[Job role]],Table6[[#This Row],[Technical Skills &amp; Competencies]])</f>
        <v>Embedded Systems Engineering ManagerTest Planning</v>
      </c>
      <c r="D376" s="5" t="s">
        <v>14</v>
      </c>
      <c r="E376" s="4" t="s">
        <v>75</v>
      </c>
    </row>
    <row r="377" spans="1:5" ht="30" customHeight="1" x14ac:dyDescent="0.35">
      <c r="A377" s="19" t="s">
        <v>173</v>
      </c>
      <c r="B377" s="7" t="s">
        <v>79</v>
      </c>
      <c r="C377" s="7" t="str">
        <f>CONCATENATE(Table6[[#This Row],[Job role]],Table6[[#This Row],[Technical Skills &amp; Competencies]])</f>
        <v>Enterprise ArchitectBusiness Innovation</v>
      </c>
      <c r="D377" s="7" t="s">
        <v>14</v>
      </c>
      <c r="E377" s="4" t="s">
        <v>157</v>
      </c>
    </row>
    <row r="378" spans="1:5" ht="30" customHeight="1" x14ac:dyDescent="0.35">
      <c r="A378" s="19" t="s">
        <v>173</v>
      </c>
      <c r="B378" s="6" t="s">
        <v>30</v>
      </c>
      <c r="C378" s="6" t="str">
        <f>CONCATENATE(Table6[[#This Row],[Job role]],Table6[[#This Row],[Technical Skills &amp; Competencies]])</f>
        <v>Enterprise ArchitectBusiness Needs Analysis</v>
      </c>
      <c r="D378" s="6" t="s">
        <v>14</v>
      </c>
      <c r="E378" s="4" t="s">
        <v>157</v>
      </c>
    </row>
    <row r="379" spans="1:5" ht="30" customHeight="1" x14ac:dyDescent="0.35">
      <c r="A379" s="19" t="s">
        <v>173</v>
      </c>
      <c r="B379" s="6" t="s">
        <v>171</v>
      </c>
      <c r="C379" s="6" t="str">
        <f>CONCATENATE(Table6[[#This Row],[Job role]],Table6[[#This Row],[Technical Skills &amp; Competencies]])</f>
        <v>Enterprise ArchitectBusiness Process Re-engineering</v>
      </c>
      <c r="D379" s="6" t="s">
        <v>14</v>
      </c>
      <c r="E379" s="4" t="s">
        <v>157</v>
      </c>
    </row>
    <row r="380" spans="1:5" ht="30" customHeight="1" x14ac:dyDescent="0.35">
      <c r="A380" s="19" t="s">
        <v>173</v>
      </c>
      <c r="B380" s="6" t="s">
        <v>19</v>
      </c>
      <c r="C380" s="6" t="str">
        <f>CONCATENATE(Table6[[#This Row],[Job role]],Table6[[#This Row],[Technical Skills &amp; Competencies]])</f>
        <v>Enterprise ArchitectBusiness Risk Management</v>
      </c>
      <c r="D380" s="6" t="s">
        <v>14</v>
      </c>
      <c r="E380" s="4" t="s">
        <v>157</v>
      </c>
    </row>
    <row r="381" spans="1:5" ht="30" customHeight="1" x14ac:dyDescent="0.35">
      <c r="A381" s="19" t="s">
        <v>173</v>
      </c>
      <c r="B381" s="6" t="s">
        <v>74</v>
      </c>
      <c r="C381" s="6" t="str">
        <f>CONCATENATE(Table6[[#This Row],[Job role]],Table6[[#This Row],[Technical Skills &amp; Competencies]])</f>
        <v>Enterprise ArchitectChange Management</v>
      </c>
      <c r="D381" s="6" t="s">
        <v>14</v>
      </c>
      <c r="E381" s="4" t="s">
        <v>157</v>
      </c>
    </row>
    <row r="382" spans="1:5" ht="30" customHeight="1" x14ac:dyDescent="0.35">
      <c r="A382" s="19" t="s">
        <v>173</v>
      </c>
      <c r="B382" s="6" t="s">
        <v>73</v>
      </c>
      <c r="C382" s="6" t="str">
        <f>CONCATENATE(Table6[[#This Row],[Job role]],Table6[[#This Row],[Technical Skills &amp; Competencies]])</f>
        <v>Enterprise ArchitectContract Management</v>
      </c>
      <c r="D382" s="6" t="s">
        <v>9</v>
      </c>
      <c r="E382" s="4" t="s">
        <v>157</v>
      </c>
    </row>
    <row r="383" spans="1:5" ht="30" customHeight="1" x14ac:dyDescent="0.35">
      <c r="A383" s="19" t="s">
        <v>173</v>
      </c>
      <c r="B383" s="7" t="s">
        <v>91</v>
      </c>
      <c r="C383" s="7" t="str">
        <f>CONCATENATE(Table6[[#This Row],[Job role]],Table6[[#This Row],[Technical Skills &amp; Competencies]])</f>
        <v>Enterprise ArchitectEnterprise Architecture</v>
      </c>
      <c r="D383" s="7" t="s">
        <v>20</v>
      </c>
      <c r="E383" s="4" t="s">
        <v>157</v>
      </c>
    </row>
    <row r="384" spans="1:5" ht="30" customHeight="1" x14ac:dyDescent="0.35">
      <c r="A384" s="19" t="s">
        <v>173</v>
      </c>
      <c r="B384" s="6" t="s">
        <v>41</v>
      </c>
      <c r="C384" s="6" t="str">
        <f>CONCATENATE(Table6[[#This Row],[Job role]],Table6[[#This Row],[Technical Skills &amp; Competencies]])</f>
        <v>Enterprise ArchitectIT Standards</v>
      </c>
      <c r="D384" s="6" t="s">
        <v>20</v>
      </c>
      <c r="E384" s="4" t="s">
        <v>157</v>
      </c>
    </row>
    <row r="385" spans="1:5" ht="30" customHeight="1" x14ac:dyDescent="0.35">
      <c r="A385" s="19" t="s">
        <v>173</v>
      </c>
      <c r="B385" s="7" t="s">
        <v>40</v>
      </c>
      <c r="C385" s="7" t="str">
        <f>CONCATENATE(Table6[[#This Row],[Job role]],Table6[[#This Row],[Technical Skills &amp; Competencies]])</f>
        <v>Enterprise ArchitectIT Strategy</v>
      </c>
      <c r="D385" s="7" t="s">
        <v>14</v>
      </c>
      <c r="E385" s="4" t="s">
        <v>157</v>
      </c>
    </row>
    <row r="386" spans="1:5" ht="30" customHeight="1" x14ac:dyDescent="0.35">
      <c r="A386" s="19" t="s">
        <v>173</v>
      </c>
      <c r="B386" s="6" t="s">
        <v>22</v>
      </c>
      <c r="C386" s="6" t="str">
        <f>CONCATENATE(Table6[[#This Row],[Job role]],Table6[[#This Row],[Technical Skills &amp; Competencies]])</f>
        <v>Enterprise ArchitectProgramme Management</v>
      </c>
      <c r="D386" s="6" t="s">
        <v>20</v>
      </c>
      <c r="E386" s="4" t="s">
        <v>157</v>
      </c>
    </row>
    <row r="387" spans="1:5" ht="30" customHeight="1" x14ac:dyDescent="0.35">
      <c r="A387" s="19" t="s">
        <v>173</v>
      </c>
      <c r="B387" s="7" t="s">
        <v>86</v>
      </c>
      <c r="C387" s="7" t="str">
        <f>CONCATENATE(Table6[[#This Row],[Job role]],Table6[[#This Row],[Technical Skills &amp; Competencies]])</f>
        <v>Enterprise ArchitectSolution Architecture</v>
      </c>
      <c r="D387" s="6" t="s">
        <v>20</v>
      </c>
      <c r="E387" s="4" t="s">
        <v>157</v>
      </c>
    </row>
    <row r="388" spans="1:5" ht="30" customHeight="1" x14ac:dyDescent="0.35">
      <c r="A388" s="19" t="s">
        <v>173</v>
      </c>
      <c r="B388" s="45" t="s">
        <v>13</v>
      </c>
      <c r="C388" s="6" t="str">
        <f>CONCATENATE(Table6[[#This Row],[Job role]],Table6[[#This Row],[Technical Skills &amp; Competencies]])</f>
        <v>Enterprise ArchitectStakeholder Management</v>
      </c>
      <c r="D388" s="6" t="s">
        <v>14</v>
      </c>
      <c r="E388" s="4" t="s">
        <v>157</v>
      </c>
    </row>
    <row r="389" spans="1:5" ht="30" customHeight="1" x14ac:dyDescent="0.35">
      <c r="A389" s="19" t="s">
        <v>173</v>
      </c>
      <c r="B389" s="7" t="s">
        <v>31</v>
      </c>
      <c r="C389" s="6" t="str">
        <f>CONCATENATE(Table6[[#This Row],[Job role]],Table6[[#This Row],[Technical Skills &amp; Competencies]])</f>
        <v>Enterprise ArchitectSustainability Management</v>
      </c>
      <c r="D389" s="6" t="s">
        <v>14</v>
      </c>
      <c r="E389" s="4" t="s">
        <v>157</v>
      </c>
    </row>
    <row r="390" spans="1:5" ht="30" customHeight="1" x14ac:dyDescent="0.35">
      <c r="A390" s="19" t="s">
        <v>173</v>
      </c>
      <c r="B390" s="6" t="s">
        <v>52</v>
      </c>
      <c r="C390" s="6" t="str">
        <f>CONCATENATE(Table6[[#This Row],[Job role]],Table6[[#This Row],[Technical Skills &amp; Competencies]])</f>
        <v>Enterprise ArchitectSystem Integration</v>
      </c>
      <c r="D390" s="6" t="s">
        <v>20</v>
      </c>
      <c r="E390" s="4" t="s">
        <v>157</v>
      </c>
    </row>
    <row r="391" spans="1:5" ht="30" customHeight="1" x14ac:dyDescent="0.35">
      <c r="A391" s="6" t="s">
        <v>119</v>
      </c>
      <c r="B391" s="7" t="s">
        <v>100</v>
      </c>
      <c r="C391" s="7" t="str">
        <f>CONCATENATE(Table6[[#This Row],[Job role]],Table6[[#This Row],[Technical Skills &amp; Competencies]])</f>
        <v>Head of Applications DevelopmentApplications Development</v>
      </c>
      <c r="D391" s="7" t="s">
        <v>20</v>
      </c>
      <c r="E391" s="4" t="s">
        <v>75</v>
      </c>
    </row>
    <row r="392" spans="1:5" ht="30" customHeight="1" x14ac:dyDescent="0.35">
      <c r="A392" s="6" t="s">
        <v>119</v>
      </c>
      <c r="B392" s="7" t="s">
        <v>99</v>
      </c>
      <c r="C392" s="7" t="str">
        <f>CONCATENATE(Table6[[#This Row],[Job role]],Table6[[#This Row],[Technical Skills &amp; Competencies]])</f>
        <v>Head of Applications DevelopmentApplications Integration</v>
      </c>
      <c r="D392" s="7" t="s">
        <v>20</v>
      </c>
      <c r="E392" s="4" t="s">
        <v>75</v>
      </c>
    </row>
    <row r="393" spans="1:5" ht="30" customHeight="1" x14ac:dyDescent="0.35">
      <c r="A393" s="6" t="s">
        <v>119</v>
      </c>
      <c r="B393" s="7" t="s">
        <v>79</v>
      </c>
      <c r="C393" s="6" t="str">
        <f>CONCATENATE(Table6[[#This Row],[Job role]],Table6[[#This Row],[Technical Skills &amp; Competencies]])</f>
        <v>Head of Applications DevelopmentBusiness Innovation</v>
      </c>
      <c r="D393" s="6" t="s">
        <v>70</v>
      </c>
      <c r="E393" s="4" t="s">
        <v>75</v>
      </c>
    </row>
    <row r="394" spans="1:5" ht="30" customHeight="1" x14ac:dyDescent="0.35">
      <c r="A394" s="6" t="s">
        <v>119</v>
      </c>
      <c r="B394" s="6" t="s">
        <v>30</v>
      </c>
      <c r="C394" s="6" t="str">
        <f>CONCATENATE(Table6[[#This Row],[Job role]],Table6[[#This Row],[Technical Skills &amp; Competencies]])</f>
        <v>Head of Applications DevelopmentBusiness Needs Analysis</v>
      </c>
      <c r="D394" s="6" t="s">
        <v>20</v>
      </c>
      <c r="E394" s="4" t="s">
        <v>75</v>
      </c>
    </row>
    <row r="395" spans="1:5" ht="30" customHeight="1" x14ac:dyDescent="0.35">
      <c r="A395" s="6" t="s">
        <v>119</v>
      </c>
      <c r="B395" s="6" t="s">
        <v>55</v>
      </c>
      <c r="C395" s="6" t="str">
        <f>CONCATENATE(Table6[[#This Row],[Job role]],Table6[[#This Row],[Technical Skills &amp; Competencies]])</f>
        <v>Head of Applications DevelopmentEmerging Technology Synthesis</v>
      </c>
      <c r="D395" s="6" t="s">
        <v>20</v>
      </c>
      <c r="E395" s="4" t="s">
        <v>75</v>
      </c>
    </row>
    <row r="396" spans="1:5" ht="30" customHeight="1" x14ac:dyDescent="0.35">
      <c r="A396" s="6" t="s">
        <v>119</v>
      </c>
      <c r="B396" s="7" t="s">
        <v>91</v>
      </c>
      <c r="C396" s="7" t="str">
        <f>CONCATENATE(Table6[[#This Row],[Job role]],Table6[[#This Row],[Technical Skills &amp; Competencies]])</f>
        <v>Head of Applications DevelopmentEnterprise Architecture</v>
      </c>
      <c r="D396" s="7" t="s">
        <v>20</v>
      </c>
      <c r="E396" s="4" t="s">
        <v>75</v>
      </c>
    </row>
    <row r="397" spans="1:5" ht="30" customHeight="1" x14ac:dyDescent="0.35">
      <c r="A397" s="6" t="s">
        <v>119</v>
      </c>
      <c r="B397" s="7" t="s">
        <v>40</v>
      </c>
      <c r="C397" s="6" t="str">
        <f>CONCATENATE(Table6[[#This Row],[Job role]],Table6[[#This Row],[Technical Skills &amp; Competencies]])</f>
        <v>Head of Applications DevelopmentIT Strategy</v>
      </c>
      <c r="D397" s="6" t="s">
        <v>20</v>
      </c>
      <c r="E397" s="4" t="s">
        <v>75</v>
      </c>
    </row>
    <row r="398" spans="1:5" ht="30" customHeight="1" x14ac:dyDescent="0.35">
      <c r="A398" s="6" t="s">
        <v>119</v>
      </c>
      <c r="B398" s="6" t="s">
        <v>71</v>
      </c>
      <c r="C398" s="6" t="str">
        <f>CONCATENATE(Table6[[#This Row],[Job role]],Table6[[#This Row],[Technical Skills &amp; Competencies]])</f>
        <v>Head of Applications DevelopmentPartnership Management</v>
      </c>
      <c r="D398" s="6" t="s">
        <v>20</v>
      </c>
      <c r="E398" s="4" t="s">
        <v>75</v>
      </c>
    </row>
    <row r="399" spans="1:5" ht="30" customHeight="1" x14ac:dyDescent="0.35">
      <c r="A399" s="6" t="s">
        <v>119</v>
      </c>
      <c r="B399" s="10" t="s">
        <v>18</v>
      </c>
      <c r="C399" s="6" t="str">
        <f>CONCATENATE(Table6[[#This Row],[Job role]],Table6[[#This Row],[Technical Skills &amp; Competencies]])</f>
        <v>Head of Applications DevelopmentPerformance Management</v>
      </c>
      <c r="D399" s="6" t="s">
        <v>20</v>
      </c>
      <c r="E399" s="4" t="s">
        <v>75</v>
      </c>
    </row>
    <row r="400" spans="1:5" ht="30" customHeight="1" x14ac:dyDescent="0.35">
      <c r="A400" s="6" t="s">
        <v>119</v>
      </c>
      <c r="B400" s="6" t="s">
        <v>77</v>
      </c>
      <c r="C400" s="6" t="str">
        <f>CONCATENATE(Table6[[#This Row],[Job role]],Table6[[#This Row],[Technical Skills &amp; Competencies]])</f>
        <v>Head of Applications DevelopmentProduct Management</v>
      </c>
      <c r="D400" s="6" t="s">
        <v>70</v>
      </c>
      <c r="E400" s="4" t="s">
        <v>75</v>
      </c>
    </row>
    <row r="401" spans="1:5" ht="30" customHeight="1" x14ac:dyDescent="0.35">
      <c r="A401" s="6" t="s">
        <v>119</v>
      </c>
      <c r="B401" s="6" t="s">
        <v>22</v>
      </c>
      <c r="C401" s="6" t="str">
        <f>CONCATENATE(Table6[[#This Row],[Job role]],Table6[[#This Row],[Technical Skills &amp; Competencies]])</f>
        <v>Head of Applications DevelopmentProgramme Management</v>
      </c>
      <c r="D401" s="6" t="s">
        <v>70</v>
      </c>
      <c r="E401" s="4" t="s">
        <v>75</v>
      </c>
    </row>
    <row r="402" spans="1:5" ht="30" customHeight="1" x14ac:dyDescent="0.35">
      <c r="A402" s="6" t="s">
        <v>119</v>
      </c>
      <c r="B402" s="6" t="s">
        <v>17</v>
      </c>
      <c r="C402" s="6" t="str">
        <f>CONCATENATE(Table6[[#This Row],[Job role]],Table6[[#This Row],[Technical Skills &amp; Competencies]])</f>
        <v>Head of Applications DevelopmentQuality Standards</v>
      </c>
      <c r="D402" s="6" t="s">
        <v>20</v>
      </c>
      <c r="E402" s="4" t="s">
        <v>75</v>
      </c>
    </row>
    <row r="403" spans="1:5" ht="30" customHeight="1" x14ac:dyDescent="0.35">
      <c r="A403" s="6" t="s">
        <v>119</v>
      </c>
      <c r="B403" s="6" t="s">
        <v>87</v>
      </c>
      <c r="C403" s="6" t="str">
        <f>CONCATENATE(Table6[[#This Row],[Job role]],Table6[[#This Row],[Technical Skills &amp; Competencies]])</f>
        <v>Head of Applications DevelopmentSoftware Design</v>
      </c>
      <c r="D403" s="6" t="s">
        <v>70</v>
      </c>
      <c r="E403" s="4" t="s">
        <v>75</v>
      </c>
    </row>
    <row r="404" spans="1:5" ht="30" customHeight="1" x14ac:dyDescent="0.35">
      <c r="A404" s="6" t="s">
        <v>119</v>
      </c>
      <c r="B404" s="7" t="s">
        <v>86</v>
      </c>
      <c r="C404" s="7" t="str">
        <f>CONCATENATE(Table6[[#This Row],[Job role]],Table6[[#This Row],[Technical Skills &amp; Competencies]])</f>
        <v>Head of Applications DevelopmentSolution Architecture</v>
      </c>
      <c r="D404" s="6" t="s">
        <v>70</v>
      </c>
      <c r="E404" s="4" t="s">
        <v>75</v>
      </c>
    </row>
    <row r="405" spans="1:5" ht="30" customHeight="1" x14ac:dyDescent="0.35">
      <c r="A405" s="6" t="s">
        <v>119</v>
      </c>
      <c r="B405" s="45" t="s">
        <v>13</v>
      </c>
      <c r="C405" s="11" t="str">
        <f>CONCATENATE(Table6[[#This Row],[Job role]],Table6[[#This Row],[Technical Skills &amp; Competencies]])</f>
        <v>Head of Applications DevelopmentStakeholder Management</v>
      </c>
      <c r="D405" s="11" t="s">
        <v>70</v>
      </c>
      <c r="E405" s="4" t="s">
        <v>75</v>
      </c>
    </row>
    <row r="406" spans="1:5" ht="30" customHeight="1" x14ac:dyDescent="0.35">
      <c r="A406" s="19" t="s">
        <v>188</v>
      </c>
      <c r="B406" s="7" t="s">
        <v>37</v>
      </c>
      <c r="C406" s="7" t="str">
        <f>CONCATENATE(Table6[[#This Row],[Job role]],Table6[[#This Row],[Technical Skills &amp; Competencies]])</f>
        <v>Head of InfrastructureAudit and Compliance</v>
      </c>
      <c r="D406" s="7" t="s">
        <v>20</v>
      </c>
      <c r="E406" s="7" t="s">
        <v>175</v>
      </c>
    </row>
    <row r="407" spans="1:5" ht="30" customHeight="1" x14ac:dyDescent="0.35">
      <c r="A407" s="19" t="s">
        <v>188</v>
      </c>
      <c r="B407" s="7" t="s">
        <v>79</v>
      </c>
      <c r="C407" s="7" t="str">
        <f>CONCATENATE(Table6[[#This Row],[Job role]],Table6[[#This Row],[Technical Skills &amp; Competencies]])</f>
        <v>Head of InfrastructureBusiness Innovation</v>
      </c>
      <c r="D407" s="7" t="s">
        <v>70</v>
      </c>
      <c r="E407" s="7" t="s">
        <v>175</v>
      </c>
    </row>
    <row r="408" spans="1:5" ht="30" customHeight="1" x14ac:dyDescent="0.35">
      <c r="A408" s="19" t="s">
        <v>188</v>
      </c>
      <c r="B408" s="6" t="s">
        <v>30</v>
      </c>
      <c r="C408" s="6" t="str">
        <f>CONCATENATE(Table6[[#This Row],[Job role]],Table6[[#This Row],[Technical Skills &amp; Competencies]])</f>
        <v>Head of InfrastructureBusiness Needs Analysis</v>
      </c>
      <c r="D408" s="6" t="s">
        <v>20</v>
      </c>
      <c r="E408" s="7" t="s">
        <v>175</v>
      </c>
    </row>
    <row r="409" spans="1:5" ht="30" customHeight="1" x14ac:dyDescent="0.35">
      <c r="A409" s="19" t="s">
        <v>188</v>
      </c>
      <c r="B409" s="6" t="s">
        <v>19</v>
      </c>
      <c r="C409" s="6" t="str">
        <f>CONCATENATE(Table6[[#This Row],[Job role]],Table6[[#This Row],[Technical Skills &amp; Competencies]])</f>
        <v>Head of InfrastructureBusiness Risk Management</v>
      </c>
      <c r="D409" s="6" t="s">
        <v>20</v>
      </c>
      <c r="E409" s="7" t="s">
        <v>175</v>
      </c>
    </row>
    <row r="410" spans="1:5" ht="30" customHeight="1" x14ac:dyDescent="0.35">
      <c r="A410" s="19" t="s">
        <v>188</v>
      </c>
      <c r="B410" s="6" t="s">
        <v>123</v>
      </c>
      <c r="C410" s="6" t="str">
        <f>CONCATENATE(Table6[[#This Row],[Job role]],Table6[[#This Row],[Technical Skills &amp; Competencies]])</f>
        <v>Head of InfrastructureCyber Risk Management</v>
      </c>
      <c r="D410" s="6" t="s">
        <v>20</v>
      </c>
      <c r="E410" s="7" t="s">
        <v>175</v>
      </c>
    </row>
    <row r="411" spans="1:5" ht="30" customHeight="1" x14ac:dyDescent="0.35">
      <c r="A411" s="19" t="s">
        <v>188</v>
      </c>
      <c r="B411" s="6" t="s">
        <v>33</v>
      </c>
      <c r="C411" s="6" t="str">
        <f>CONCATENATE(Table6[[#This Row],[Job role]],Table6[[#This Row],[Technical Skills &amp; Competencies]])</f>
        <v>Head of InfrastructureDisaster Recovery Management</v>
      </c>
      <c r="D411" s="6" t="s">
        <v>70</v>
      </c>
      <c r="E411" s="7" t="s">
        <v>175</v>
      </c>
    </row>
    <row r="412" spans="1:5" ht="30" customHeight="1" x14ac:dyDescent="0.35">
      <c r="A412" s="19" t="s">
        <v>188</v>
      </c>
      <c r="B412" s="6" t="s">
        <v>55</v>
      </c>
      <c r="C412" s="6" t="str">
        <f>CONCATENATE(Table6[[#This Row],[Job role]],Table6[[#This Row],[Technical Skills &amp; Competencies]])</f>
        <v>Head of InfrastructureEmerging Technology Synthesis</v>
      </c>
      <c r="D412" s="6" t="s">
        <v>20</v>
      </c>
      <c r="E412" s="7" t="s">
        <v>175</v>
      </c>
    </row>
    <row r="413" spans="1:5" ht="30" customHeight="1" x14ac:dyDescent="0.35">
      <c r="A413" s="19" t="s">
        <v>188</v>
      </c>
      <c r="B413" s="5" t="s">
        <v>68</v>
      </c>
      <c r="C413" s="5" t="str">
        <f>CONCATENATE(Table6[[#This Row],[Job role]],Table6[[#This Row],[Technical Skills &amp; Competencies]])</f>
        <v>Head of InfrastructureInfrastructure Strategy</v>
      </c>
      <c r="D413" s="5" t="s">
        <v>70</v>
      </c>
      <c r="E413" s="7" t="s">
        <v>175</v>
      </c>
    </row>
    <row r="414" spans="1:5" ht="30" customHeight="1" x14ac:dyDescent="0.35">
      <c r="A414" s="19" t="s">
        <v>188</v>
      </c>
      <c r="B414" s="7" t="s">
        <v>43</v>
      </c>
      <c r="C414" s="7" t="str">
        <f>CONCATENATE(Table6[[#This Row],[Job role]],Table6[[#This Row],[Technical Skills &amp; Competencies]])</f>
        <v>Head of InfrastructureIT Governance</v>
      </c>
      <c r="D414" s="7" t="s">
        <v>20</v>
      </c>
      <c r="E414" s="7" t="s">
        <v>175</v>
      </c>
    </row>
    <row r="415" spans="1:5" ht="30" customHeight="1" x14ac:dyDescent="0.35">
      <c r="A415" s="19" t="s">
        <v>188</v>
      </c>
      <c r="B415" s="6" t="s">
        <v>41</v>
      </c>
      <c r="C415" s="6" t="str">
        <f>CONCATENATE(Table6[[#This Row],[Job role]],Table6[[#This Row],[Technical Skills &amp; Competencies]])</f>
        <v>Head of InfrastructureIT Standards</v>
      </c>
      <c r="D415" s="6" t="s">
        <v>20</v>
      </c>
      <c r="E415" s="7" t="s">
        <v>175</v>
      </c>
    </row>
    <row r="416" spans="1:5" ht="30" customHeight="1" x14ac:dyDescent="0.35">
      <c r="A416" s="19" t="s">
        <v>188</v>
      </c>
      <c r="B416" s="7" t="s">
        <v>40</v>
      </c>
      <c r="C416" s="6" t="str">
        <f>CONCATENATE(Table6[[#This Row],[Job role]],Table6[[#This Row],[Technical Skills &amp; Competencies]])</f>
        <v>Head of InfrastructureIT Strategy</v>
      </c>
      <c r="D416" s="6" t="s">
        <v>20</v>
      </c>
      <c r="E416" s="7" t="s">
        <v>175</v>
      </c>
    </row>
    <row r="417" spans="1:5" ht="30" customHeight="1" x14ac:dyDescent="0.35">
      <c r="A417" s="19" t="s">
        <v>188</v>
      </c>
      <c r="B417" s="6" t="s">
        <v>71</v>
      </c>
      <c r="C417" s="7" t="str">
        <f>CONCATENATE(Table6[[#This Row],[Job role]],Table6[[#This Row],[Technical Skills &amp; Competencies]])</f>
        <v>Head of InfrastructurePartnership Management</v>
      </c>
      <c r="D417" s="7" t="s">
        <v>20</v>
      </c>
      <c r="E417" s="7" t="s">
        <v>175</v>
      </c>
    </row>
    <row r="418" spans="1:5" ht="30" customHeight="1" x14ac:dyDescent="0.35">
      <c r="A418" s="19" t="s">
        <v>188</v>
      </c>
      <c r="B418" s="10" t="s">
        <v>18</v>
      </c>
      <c r="C418" s="6" t="str">
        <f>CONCATENATE(Table6[[#This Row],[Job role]],Table6[[#This Row],[Technical Skills &amp; Competencies]])</f>
        <v>Head of InfrastructurePerformance Management</v>
      </c>
      <c r="D418" s="6" t="s">
        <v>70</v>
      </c>
      <c r="E418" s="7" t="s">
        <v>175</v>
      </c>
    </row>
    <row r="419" spans="1:5" ht="30" customHeight="1" x14ac:dyDescent="0.35">
      <c r="A419" s="19" t="s">
        <v>188</v>
      </c>
      <c r="B419" s="7" t="s">
        <v>117</v>
      </c>
      <c r="C419" s="6" t="str">
        <f>CONCATENATE(Table6[[#This Row],[Job role]],Table6[[#This Row],[Technical Skills &amp; Competencies]])</f>
        <v>Head of InfrastructurePortfolio Management</v>
      </c>
      <c r="D419" s="6" t="s">
        <v>20</v>
      </c>
      <c r="E419" s="7" t="s">
        <v>175</v>
      </c>
    </row>
    <row r="420" spans="1:5" ht="30" customHeight="1" x14ac:dyDescent="0.35">
      <c r="A420" s="19" t="s">
        <v>188</v>
      </c>
      <c r="B420" s="6" t="s">
        <v>22</v>
      </c>
      <c r="C420" s="6" t="str">
        <f>CONCATENATE(Table6[[#This Row],[Job role]],Table6[[#This Row],[Technical Skills &amp; Competencies]])</f>
        <v>Head of InfrastructureProgramme Management</v>
      </c>
      <c r="D420" s="6" t="s">
        <v>70</v>
      </c>
      <c r="E420" s="7" t="s">
        <v>175</v>
      </c>
    </row>
    <row r="421" spans="1:5" ht="30" customHeight="1" x14ac:dyDescent="0.35">
      <c r="A421" s="19" t="s">
        <v>188</v>
      </c>
      <c r="B421" s="6" t="s">
        <v>17</v>
      </c>
      <c r="C421" s="6" t="str">
        <f>CONCATENATE(Table6[[#This Row],[Job role]],Table6[[#This Row],[Technical Skills &amp; Competencies]])</f>
        <v>Head of InfrastructureQuality Standards</v>
      </c>
      <c r="D421" s="6" t="s">
        <v>20</v>
      </c>
      <c r="E421" s="7" t="s">
        <v>175</v>
      </c>
    </row>
    <row r="422" spans="1:5" ht="30" customHeight="1" x14ac:dyDescent="0.35">
      <c r="A422" s="19" t="s">
        <v>188</v>
      </c>
      <c r="B422" s="6" t="s">
        <v>110</v>
      </c>
      <c r="C422" s="6" t="str">
        <f>CONCATENATE(Table6[[#This Row],[Job role]],Table6[[#This Row],[Technical Skills &amp; Competencies]])</f>
        <v>Head of InfrastructureSecurity Architecture</v>
      </c>
      <c r="D422" s="6" t="s">
        <v>20</v>
      </c>
      <c r="E422" s="7" t="s">
        <v>175</v>
      </c>
    </row>
    <row r="423" spans="1:5" ht="30" customHeight="1" x14ac:dyDescent="0.35">
      <c r="A423" s="19" t="s">
        <v>188</v>
      </c>
      <c r="B423" s="45" t="s">
        <v>13</v>
      </c>
      <c r="C423" s="6" t="str">
        <f>CONCATENATE(Table6[[#This Row],[Job role]],Table6[[#This Row],[Technical Skills &amp; Competencies]])</f>
        <v>Head of InfrastructureStakeholder Management</v>
      </c>
      <c r="D423" s="6" t="s">
        <v>20</v>
      </c>
      <c r="E423" s="7" t="s">
        <v>175</v>
      </c>
    </row>
    <row r="424" spans="1:5" ht="30" customHeight="1" x14ac:dyDescent="0.35">
      <c r="A424" s="19" t="s">
        <v>188</v>
      </c>
      <c r="B424" s="7" t="s">
        <v>31</v>
      </c>
      <c r="C424" s="6" t="str">
        <f>CONCATENATE(Table6[[#This Row],[Job role]],Table6[[#This Row],[Technical Skills &amp; Competencies]])</f>
        <v>Head of InfrastructureSustainability Management</v>
      </c>
      <c r="D424" s="6" t="s">
        <v>20</v>
      </c>
      <c r="E424" s="7" t="s">
        <v>175</v>
      </c>
    </row>
    <row r="425" spans="1:5" ht="30" customHeight="1" x14ac:dyDescent="0.35">
      <c r="A425" s="19" t="s">
        <v>188</v>
      </c>
      <c r="B425" s="6" t="s">
        <v>52</v>
      </c>
      <c r="C425" s="6" t="str">
        <f>CONCATENATE(Table6[[#This Row],[Job role]],Table6[[#This Row],[Technical Skills &amp; Competencies]])</f>
        <v>Head of InfrastructureSystem Integration</v>
      </c>
      <c r="D425" s="6" t="s">
        <v>70</v>
      </c>
      <c r="E425" s="7" t="s">
        <v>175</v>
      </c>
    </row>
    <row r="426" spans="1:5" ht="30" customHeight="1" x14ac:dyDescent="0.35">
      <c r="A426" s="19" t="s">
        <v>166</v>
      </c>
      <c r="B426" s="7" t="s">
        <v>79</v>
      </c>
      <c r="C426" s="7" t="str">
        <f>CONCATENATE(Table6[[#This Row],[Job role]],Table6[[#This Row],[Technical Skills &amp; Competencies]])</f>
        <v>Head of IT ConsultingBusiness Innovation</v>
      </c>
      <c r="D426" s="7" t="s">
        <v>20</v>
      </c>
      <c r="E426" s="4" t="s">
        <v>157</v>
      </c>
    </row>
    <row r="427" spans="1:5" ht="30" customHeight="1" x14ac:dyDescent="0.35">
      <c r="A427" s="19" t="s">
        <v>166</v>
      </c>
      <c r="B427" s="6" t="s">
        <v>30</v>
      </c>
      <c r="C427" s="7" t="str">
        <f>CONCATENATE(Table6[[#This Row],[Job role]],Table6[[#This Row],[Technical Skills &amp; Competencies]])</f>
        <v>Head of IT ConsultingBusiness Needs Analysis</v>
      </c>
      <c r="D427" s="7" t="s">
        <v>20</v>
      </c>
      <c r="E427" s="4" t="s">
        <v>157</v>
      </c>
    </row>
    <row r="428" spans="1:5" ht="30" customHeight="1" x14ac:dyDescent="0.35">
      <c r="A428" s="19" t="s">
        <v>166</v>
      </c>
      <c r="B428" s="7" t="s">
        <v>19</v>
      </c>
      <c r="C428" s="7" t="str">
        <f>CONCATENATE(Table6[[#This Row],[Job role]],Table6[[#This Row],[Technical Skills &amp; Competencies]])</f>
        <v>Head of IT ConsultingBusiness Risk Management</v>
      </c>
      <c r="D428" s="7" t="s">
        <v>70</v>
      </c>
      <c r="E428" s="4" t="s">
        <v>157</v>
      </c>
    </row>
    <row r="429" spans="1:5" ht="30" customHeight="1" x14ac:dyDescent="0.35">
      <c r="A429" s="19" t="s">
        <v>166</v>
      </c>
      <c r="B429" s="6" t="s">
        <v>74</v>
      </c>
      <c r="C429" s="5" t="str">
        <f>CONCATENATE(Table6[[#This Row],[Job role]],Table6[[#This Row],[Technical Skills &amp; Competencies]])</f>
        <v>Head of IT ConsultingChange Management</v>
      </c>
      <c r="D429" s="5" t="s">
        <v>70</v>
      </c>
      <c r="E429" s="4" t="s">
        <v>157</v>
      </c>
    </row>
    <row r="430" spans="1:5" ht="30" customHeight="1" x14ac:dyDescent="0.35">
      <c r="A430" s="19" t="s">
        <v>166</v>
      </c>
      <c r="B430" s="7" t="s">
        <v>73</v>
      </c>
      <c r="C430" s="7" t="str">
        <f>CONCATENATE(Table6[[#This Row],[Job role]],Table6[[#This Row],[Technical Skills &amp; Competencies]])</f>
        <v>Head of IT ConsultingContract Management</v>
      </c>
      <c r="D430" s="7" t="s">
        <v>20</v>
      </c>
      <c r="E430" s="4" t="s">
        <v>157</v>
      </c>
    </row>
    <row r="431" spans="1:5" ht="30" customHeight="1" x14ac:dyDescent="0.35">
      <c r="A431" s="19" t="s">
        <v>166</v>
      </c>
      <c r="B431" s="7" t="s">
        <v>91</v>
      </c>
      <c r="C431" s="7" t="str">
        <f>CONCATENATE(Table6[[#This Row],[Job role]],Table6[[#This Row],[Technical Skills &amp; Competencies]])</f>
        <v>Head of IT ConsultingEnterprise Architecture</v>
      </c>
      <c r="D431" s="7" t="s">
        <v>70</v>
      </c>
      <c r="E431" s="4" t="s">
        <v>157</v>
      </c>
    </row>
    <row r="432" spans="1:5" ht="30" customHeight="1" x14ac:dyDescent="0.35">
      <c r="A432" s="19" t="s">
        <v>166</v>
      </c>
      <c r="B432" s="6" t="s">
        <v>43</v>
      </c>
      <c r="C432" s="6" t="str">
        <f>CONCATENATE(Table6[[#This Row],[Job role]],Table6[[#This Row],[Technical Skills &amp; Competencies]])</f>
        <v>Head of IT ConsultingIT Governance</v>
      </c>
      <c r="D432" s="6" t="s">
        <v>20</v>
      </c>
      <c r="E432" s="4" t="s">
        <v>157</v>
      </c>
    </row>
    <row r="433" spans="1:5" ht="30" customHeight="1" x14ac:dyDescent="0.35">
      <c r="A433" s="19" t="s">
        <v>166</v>
      </c>
      <c r="B433" s="6" t="s">
        <v>41</v>
      </c>
      <c r="C433" s="6" t="str">
        <f>CONCATENATE(Table6[[#This Row],[Job role]],Table6[[#This Row],[Technical Skills &amp; Competencies]])</f>
        <v>Head of IT ConsultingIT Standards</v>
      </c>
      <c r="D433" s="6" t="s">
        <v>20</v>
      </c>
      <c r="E433" s="4" t="s">
        <v>157</v>
      </c>
    </row>
    <row r="434" spans="1:5" ht="30" customHeight="1" x14ac:dyDescent="0.35">
      <c r="A434" s="19" t="s">
        <v>166</v>
      </c>
      <c r="B434" s="7" t="s">
        <v>40</v>
      </c>
      <c r="C434" s="7" t="str">
        <f>CONCATENATE(Table6[[#This Row],[Job role]],Table6[[#This Row],[Technical Skills &amp; Competencies]])</f>
        <v>Head of IT ConsultingIT Strategy</v>
      </c>
      <c r="D434" s="7" t="s">
        <v>70</v>
      </c>
      <c r="E434" s="4" t="s">
        <v>157</v>
      </c>
    </row>
    <row r="435" spans="1:5" ht="30" customHeight="1" x14ac:dyDescent="0.35">
      <c r="A435" s="19" t="s">
        <v>166</v>
      </c>
      <c r="B435" s="6" t="s">
        <v>71</v>
      </c>
      <c r="C435" s="7" t="str">
        <f>CONCATENATE(Table6[[#This Row],[Job role]],Table6[[#This Row],[Technical Skills &amp; Competencies]])</f>
        <v>Head of IT ConsultingPartnership Management</v>
      </c>
      <c r="D435" s="7" t="s">
        <v>70</v>
      </c>
      <c r="E435" s="4" t="s">
        <v>157</v>
      </c>
    </row>
    <row r="436" spans="1:5" ht="30" customHeight="1" x14ac:dyDescent="0.35">
      <c r="A436" s="19" t="s">
        <v>166</v>
      </c>
      <c r="B436" s="7" t="s">
        <v>117</v>
      </c>
      <c r="C436" s="7" t="str">
        <f>CONCATENATE(Table6[[#This Row],[Job role]],Table6[[#This Row],[Technical Skills &amp; Competencies]])</f>
        <v>Head of IT ConsultingPortfolio Management</v>
      </c>
      <c r="D436" s="7" t="s">
        <v>70</v>
      </c>
      <c r="E436" s="4" t="s">
        <v>157</v>
      </c>
    </row>
    <row r="437" spans="1:5" ht="30" customHeight="1" x14ac:dyDescent="0.35">
      <c r="A437" s="19" t="s">
        <v>166</v>
      </c>
      <c r="B437" s="6" t="s">
        <v>22</v>
      </c>
      <c r="C437" s="6" t="str">
        <f>CONCATENATE(Table6[[#This Row],[Job role]],Table6[[#This Row],[Technical Skills &amp; Competencies]])</f>
        <v>Head of IT ConsultingProgramme Management</v>
      </c>
      <c r="D437" s="6" t="s">
        <v>70</v>
      </c>
      <c r="E437" s="4" t="s">
        <v>157</v>
      </c>
    </row>
    <row r="438" spans="1:5" ht="30" customHeight="1" x14ac:dyDescent="0.35">
      <c r="A438" s="19" t="s">
        <v>166</v>
      </c>
      <c r="B438" s="7" t="s">
        <v>86</v>
      </c>
      <c r="C438" s="7" t="str">
        <f>CONCATENATE(Table6[[#This Row],[Job role]],Table6[[#This Row],[Technical Skills &amp; Competencies]])</f>
        <v>Head of IT ConsultingSolution Architecture</v>
      </c>
      <c r="D438" s="6" t="s">
        <v>20</v>
      </c>
      <c r="E438" s="4" t="s">
        <v>157</v>
      </c>
    </row>
    <row r="439" spans="1:5" ht="30" customHeight="1" x14ac:dyDescent="0.35">
      <c r="A439" s="19" t="s">
        <v>166</v>
      </c>
      <c r="B439" s="45" t="s">
        <v>13</v>
      </c>
      <c r="C439" s="6" t="str">
        <f>CONCATENATE(Table6[[#This Row],[Job role]],Table6[[#This Row],[Technical Skills &amp; Competencies]])</f>
        <v>Head of IT ConsultingStakeholder Management</v>
      </c>
      <c r="D439" s="6" t="s">
        <v>20</v>
      </c>
      <c r="E439" s="4" t="s">
        <v>157</v>
      </c>
    </row>
    <row r="440" spans="1:5" ht="30" customHeight="1" x14ac:dyDescent="0.35">
      <c r="A440" s="6" t="s">
        <v>69</v>
      </c>
      <c r="B440" s="7" t="s">
        <v>34</v>
      </c>
      <c r="C440" s="6" t="str">
        <f>CONCATENATE(Table6[[#This Row],[Job role]],Table6[[#This Row],[Technical Skills &amp; Competencies]])</f>
        <v>Head of IT Operations And SupportBusiness Continuity</v>
      </c>
      <c r="D440" s="6" t="s">
        <v>20</v>
      </c>
      <c r="E440" s="4" t="s">
        <v>5</v>
      </c>
    </row>
    <row r="441" spans="1:5" ht="30" customHeight="1" x14ac:dyDescent="0.35">
      <c r="A441" s="6" t="s">
        <v>69</v>
      </c>
      <c r="B441" s="6" t="s">
        <v>30</v>
      </c>
      <c r="C441" s="6" t="str">
        <f>CONCATENATE(Table6[[#This Row],[Job role]],Table6[[#This Row],[Technical Skills &amp; Competencies]])</f>
        <v>Head of IT Operations And SupportBusiness Needs Analysis</v>
      </c>
      <c r="D441" s="6" t="s">
        <v>20</v>
      </c>
      <c r="E441" s="4" t="s">
        <v>5</v>
      </c>
    </row>
    <row r="442" spans="1:5" ht="30" customHeight="1" x14ac:dyDescent="0.35">
      <c r="A442" s="6" t="s">
        <v>69</v>
      </c>
      <c r="B442" s="6" t="s">
        <v>74</v>
      </c>
      <c r="C442" s="6" t="str">
        <f>CONCATENATE(Table6[[#This Row],[Job role]],Table6[[#This Row],[Technical Skills &amp; Competencies]])</f>
        <v>Head of IT Operations And SupportChange Management</v>
      </c>
      <c r="D442" s="6" t="s">
        <v>20</v>
      </c>
      <c r="E442" s="4" t="s">
        <v>5</v>
      </c>
    </row>
    <row r="443" spans="1:5" ht="30" customHeight="1" x14ac:dyDescent="0.35">
      <c r="A443" s="6" t="s">
        <v>69</v>
      </c>
      <c r="B443" s="6" t="s">
        <v>73</v>
      </c>
      <c r="C443" s="6" t="str">
        <f>CONCATENATE(Table6[[#This Row],[Job role]],Table6[[#This Row],[Technical Skills &amp; Competencies]])</f>
        <v>Head of IT Operations And SupportContract Management</v>
      </c>
      <c r="D443" s="6" t="s">
        <v>20</v>
      </c>
      <c r="E443" s="4" t="s">
        <v>5</v>
      </c>
    </row>
    <row r="444" spans="1:5" ht="30" customHeight="1" x14ac:dyDescent="0.35">
      <c r="A444" s="6" t="s">
        <v>69</v>
      </c>
      <c r="B444" s="6" t="s">
        <v>28</v>
      </c>
      <c r="C444" s="6" t="str">
        <f>CONCATENATE(Table6[[#This Row],[Job role]],Table6[[#This Row],[Technical Skills &amp; Competencies]])</f>
        <v>Head of IT Operations And SupportData Centre Facilities Management</v>
      </c>
      <c r="D444" s="6" t="s">
        <v>20</v>
      </c>
      <c r="E444" s="4" t="s">
        <v>5</v>
      </c>
    </row>
    <row r="445" spans="1:5" ht="30" customHeight="1" x14ac:dyDescent="0.35">
      <c r="A445" s="6" t="s">
        <v>69</v>
      </c>
      <c r="B445" s="6" t="s">
        <v>57</v>
      </c>
      <c r="C445" s="6" t="str">
        <f>CONCATENATE(Table6[[#This Row],[Job role]],Table6[[#This Row],[Technical Skills &amp; Competencies]])</f>
        <v>Head of IT Operations And SupportDatabase Administration</v>
      </c>
      <c r="D445" s="6" t="s">
        <v>20</v>
      </c>
      <c r="E445" s="4" t="s">
        <v>5</v>
      </c>
    </row>
    <row r="446" spans="1:5" ht="30" customHeight="1" x14ac:dyDescent="0.35">
      <c r="A446" s="6" t="s">
        <v>69</v>
      </c>
      <c r="B446" s="6" t="s">
        <v>33</v>
      </c>
      <c r="C446" s="6" t="str">
        <f>CONCATENATE(Table6[[#This Row],[Job role]],Table6[[#This Row],[Technical Skills &amp; Competencies]])</f>
        <v>Head of IT Operations And SupportDisaster Recovery Management</v>
      </c>
      <c r="D446" s="6" t="s">
        <v>20</v>
      </c>
      <c r="E446" s="4" t="s">
        <v>5</v>
      </c>
    </row>
    <row r="447" spans="1:5" ht="30" customHeight="1" x14ac:dyDescent="0.35">
      <c r="A447" s="6" t="s">
        <v>69</v>
      </c>
      <c r="B447" s="6" t="s">
        <v>68</v>
      </c>
      <c r="C447" s="6" t="str">
        <f>CONCATENATE(Table6[[#This Row],[Job role]],Table6[[#This Row],[Technical Skills &amp; Competencies]])</f>
        <v>Head of IT Operations And SupportInfrastructure Strategy</v>
      </c>
      <c r="D447" s="6" t="s">
        <v>20</v>
      </c>
      <c r="E447" s="4" t="s">
        <v>5</v>
      </c>
    </row>
    <row r="448" spans="1:5" ht="30" customHeight="1" x14ac:dyDescent="0.35">
      <c r="A448" s="6" t="s">
        <v>69</v>
      </c>
      <c r="B448" s="6" t="s">
        <v>26</v>
      </c>
      <c r="C448" s="6" t="str">
        <f>CONCATENATE(Table6[[#This Row],[Job role]],Table6[[#This Row],[Technical Skills &amp; Competencies]])</f>
        <v>Head of IT Operations And SupportInfrastructure Support</v>
      </c>
      <c r="D448" s="6" t="s">
        <v>14</v>
      </c>
      <c r="E448" s="4" t="s">
        <v>5</v>
      </c>
    </row>
    <row r="449" spans="1:5" ht="30" customHeight="1" x14ac:dyDescent="0.35">
      <c r="A449" s="6" t="s">
        <v>69</v>
      </c>
      <c r="B449" s="6" t="s">
        <v>25</v>
      </c>
      <c r="C449" s="6" t="str">
        <f>CONCATENATE(Table6[[#This Row],[Job role]],Table6[[#This Row],[Technical Skills &amp; Competencies]])</f>
        <v>Head of IT Operations And SupportIT Asset Management</v>
      </c>
      <c r="D449" s="6" t="s">
        <v>14</v>
      </c>
      <c r="E449" s="4" t="s">
        <v>5</v>
      </c>
    </row>
    <row r="450" spans="1:5" ht="30" customHeight="1" x14ac:dyDescent="0.35">
      <c r="A450" s="6" t="s">
        <v>69</v>
      </c>
      <c r="B450" s="6" t="s">
        <v>72</v>
      </c>
      <c r="C450" s="6" t="str">
        <f>CONCATENATE(Table6[[#This Row],[Job role]],Table6[[#This Row],[Technical Skills &amp; Competencies]])</f>
        <v xml:space="preserve">Head of IT Operations And SupportIT Governance </v>
      </c>
      <c r="D450" s="6" t="s">
        <v>20</v>
      </c>
      <c r="E450" s="4" t="s">
        <v>5</v>
      </c>
    </row>
    <row r="451" spans="1:5" ht="30" customHeight="1" x14ac:dyDescent="0.35">
      <c r="A451" s="6" t="s">
        <v>69</v>
      </c>
      <c r="B451" s="6" t="s">
        <v>41</v>
      </c>
      <c r="C451" s="6" t="str">
        <f>CONCATENATE(Table6[[#This Row],[Job role]],Table6[[#This Row],[Technical Skills &amp; Competencies]])</f>
        <v>Head of IT Operations And SupportIT Standards</v>
      </c>
      <c r="D451" s="6" t="s">
        <v>70</v>
      </c>
      <c r="E451" s="4" t="s">
        <v>5</v>
      </c>
    </row>
    <row r="452" spans="1:5" ht="30" customHeight="1" x14ac:dyDescent="0.35">
      <c r="A452" s="6" t="s">
        <v>69</v>
      </c>
      <c r="B452" s="7" t="s">
        <v>40</v>
      </c>
      <c r="C452" s="6" t="str">
        <f>CONCATENATE(Table6[[#This Row],[Job role]],Table6[[#This Row],[Technical Skills &amp; Competencies]])</f>
        <v>Head of IT Operations And SupportIT Strategy</v>
      </c>
      <c r="D452" s="6" t="s">
        <v>20</v>
      </c>
      <c r="E452" s="4" t="s">
        <v>5</v>
      </c>
    </row>
    <row r="453" spans="1:5" ht="30" customHeight="1" x14ac:dyDescent="0.35">
      <c r="A453" s="6" t="s">
        <v>69</v>
      </c>
      <c r="B453" s="6" t="s">
        <v>71</v>
      </c>
      <c r="C453" s="6" t="str">
        <f>CONCATENATE(Table6[[#This Row],[Job role]],Table6[[#This Row],[Technical Skills &amp; Competencies]])</f>
        <v>Head of IT Operations And SupportPartnership Management</v>
      </c>
      <c r="D453" s="6" t="s">
        <v>20</v>
      </c>
      <c r="E453" s="4" t="s">
        <v>5</v>
      </c>
    </row>
    <row r="454" spans="1:5" ht="30" customHeight="1" x14ac:dyDescent="0.35">
      <c r="A454" s="6" t="s">
        <v>69</v>
      </c>
      <c r="B454" s="10" t="s">
        <v>18</v>
      </c>
      <c r="C454" s="6" t="str">
        <f>CONCATENATE(Table6[[#This Row],[Job role]],Table6[[#This Row],[Technical Skills &amp; Competencies]])</f>
        <v>Head of IT Operations And SupportPerformance Management</v>
      </c>
      <c r="D454" s="6" t="s">
        <v>70</v>
      </c>
      <c r="E454" s="4" t="s">
        <v>5</v>
      </c>
    </row>
    <row r="455" spans="1:5" ht="30" customHeight="1" x14ac:dyDescent="0.35">
      <c r="A455" s="6" t="s">
        <v>69</v>
      </c>
      <c r="B455" s="5" t="s">
        <v>24</v>
      </c>
      <c r="C455" s="6" t="str">
        <f>CONCATENATE(Table6[[#This Row],[Job role]],Table6[[#This Row],[Technical Skills &amp; Competencies]])</f>
        <v>Head of IT Operations And SupportProcurement</v>
      </c>
      <c r="D455" s="6" t="s">
        <v>20</v>
      </c>
      <c r="E455" s="4" t="s">
        <v>5</v>
      </c>
    </row>
    <row r="456" spans="1:5" ht="30" customHeight="1" x14ac:dyDescent="0.35">
      <c r="A456" s="6" t="s">
        <v>69</v>
      </c>
      <c r="B456" s="6" t="s">
        <v>22</v>
      </c>
      <c r="C456" s="6" t="str">
        <f>CONCATENATE(Table6[[#This Row],[Job role]],Table6[[#This Row],[Technical Skills &amp; Competencies]])</f>
        <v>Head of IT Operations And SupportProgramme Management</v>
      </c>
      <c r="D456" s="6" t="s">
        <v>20</v>
      </c>
      <c r="E456" s="4" t="s">
        <v>5</v>
      </c>
    </row>
    <row r="457" spans="1:5" ht="30" customHeight="1" x14ac:dyDescent="0.35">
      <c r="A457" s="6" t="s">
        <v>69</v>
      </c>
      <c r="B457" s="6" t="s">
        <v>17</v>
      </c>
      <c r="C457" s="6" t="str">
        <f>CONCATENATE(Table6[[#This Row],[Job role]],Table6[[#This Row],[Technical Skills &amp; Competencies]])</f>
        <v>Head of IT Operations And SupportQuality Standards</v>
      </c>
      <c r="D457" s="6" t="s">
        <v>20</v>
      </c>
      <c r="E457" s="4" t="s">
        <v>5</v>
      </c>
    </row>
    <row r="458" spans="1:5" ht="30" customHeight="1" x14ac:dyDescent="0.35">
      <c r="A458" s="8" t="s">
        <v>69</v>
      </c>
      <c r="B458" s="45" t="s">
        <v>13</v>
      </c>
      <c r="C458" s="6" t="str">
        <f>CONCATENATE(Table6[[#This Row],[Job role]],Table6[[#This Row],[Technical Skills &amp; Competencies]])</f>
        <v>Head of IT Operations And SupportStakeholder Management</v>
      </c>
      <c r="D458" s="6" t="s">
        <v>20</v>
      </c>
      <c r="E458" s="4" t="s">
        <v>5</v>
      </c>
    </row>
    <row r="459" spans="1:5" ht="30" customHeight="1" x14ac:dyDescent="0.35">
      <c r="A459" s="6" t="s">
        <v>69</v>
      </c>
      <c r="B459" s="7" t="s">
        <v>31</v>
      </c>
      <c r="C459" s="6" t="str">
        <f>CONCATENATE(Table6[[#This Row],[Job role]],Table6[[#This Row],[Technical Skills &amp; Competencies]])</f>
        <v>Head of IT Operations And SupportSustainability Management</v>
      </c>
      <c r="D459" s="6" t="s">
        <v>20</v>
      </c>
      <c r="E459" s="4" t="s">
        <v>5</v>
      </c>
    </row>
    <row r="460" spans="1:5" ht="30" customHeight="1" x14ac:dyDescent="0.35">
      <c r="A460" s="6" t="s">
        <v>69</v>
      </c>
      <c r="B460" s="6" t="s">
        <v>52</v>
      </c>
      <c r="C460" s="6" t="str">
        <f>CONCATENATE(Table6[[#This Row],[Job role]],Table6[[#This Row],[Technical Skills &amp; Competencies]])</f>
        <v>Head of IT Operations And SupportSystem Integration</v>
      </c>
      <c r="D460" s="6" t="s">
        <v>20</v>
      </c>
      <c r="E460" s="4" t="s">
        <v>5</v>
      </c>
    </row>
    <row r="461" spans="1:5" ht="30" customHeight="1" x14ac:dyDescent="0.35">
      <c r="A461" s="6" t="s">
        <v>145</v>
      </c>
      <c r="B461" s="7" t="s">
        <v>79</v>
      </c>
      <c r="C461" s="6" t="str">
        <f>CONCATENATE(Table6[[#This Row],[Job role]],Table6[[#This Row],[Technical Skills &amp; Competencies]])</f>
        <v>Head of MarketingBusiness Innovation</v>
      </c>
      <c r="D461" s="6" t="s">
        <v>20</v>
      </c>
      <c r="E461" s="4" t="s">
        <v>138</v>
      </c>
    </row>
    <row r="462" spans="1:5" ht="30" customHeight="1" x14ac:dyDescent="0.35">
      <c r="A462" s="6" t="s">
        <v>145</v>
      </c>
      <c r="B462" s="6" t="s">
        <v>55</v>
      </c>
      <c r="C462" s="6" t="str">
        <f>CONCATENATE(Table6[[#This Row],[Job role]],Table6[[#This Row],[Technical Skills &amp; Competencies]])</f>
        <v>Head of MarketingEmerging Technology Synthesis</v>
      </c>
      <c r="D462" s="6" t="s">
        <v>20</v>
      </c>
      <c r="E462" s="4" t="s">
        <v>138</v>
      </c>
    </row>
    <row r="463" spans="1:5" ht="30" customHeight="1" x14ac:dyDescent="0.35">
      <c r="A463" s="6" t="s">
        <v>145</v>
      </c>
      <c r="B463" s="6" t="s">
        <v>71</v>
      </c>
      <c r="C463" s="6" t="str">
        <f>CONCATENATE(Table6[[#This Row],[Job role]],Table6[[#This Row],[Technical Skills &amp; Competencies]])</f>
        <v>Head of MarketingPartnership Management</v>
      </c>
      <c r="D463" s="6" t="s">
        <v>20</v>
      </c>
      <c r="E463" s="4" t="s">
        <v>138</v>
      </c>
    </row>
    <row r="464" spans="1:5" ht="30" customHeight="1" x14ac:dyDescent="0.35">
      <c r="A464" s="6" t="s">
        <v>145</v>
      </c>
      <c r="B464" s="6" t="s">
        <v>77</v>
      </c>
      <c r="C464" s="6" t="str">
        <f>CONCATENATE(Table6[[#This Row],[Job role]],Table6[[#This Row],[Technical Skills &amp; Competencies]])</f>
        <v>Head of MarketingProduct Management</v>
      </c>
      <c r="D464" s="6" t="s">
        <v>70</v>
      </c>
      <c r="E464" s="4" t="s">
        <v>138</v>
      </c>
    </row>
    <row r="465" spans="1:5" ht="30" customHeight="1" x14ac:dyDescent="0.35">
      <c r="A465" s="6" t="s">
        <v>145</v>
      </c>
      <c r="B465" s="6" t="s">
        <v>22</v>
      </c>
      <c r="C465" s="6" t="str">
        <f>CONCATENATE(Table6[[#This Row],[Job role]],Table6[[#This Row],[Technical Skills &amp; Competencies]])</f>
        <v>Head of MarketingProgramme Management</v>
      </c>
      <c r="D465" s="6" t="s">
        <v>70</v>
      </c>
      <c r="E465" s="4" t="s">
        <v>138</v>
      </c>
    </row>
    <row r="466" spans="1:5" ht="30" customHeight="1" x14ac:dyDescent="0.35">
      <c r="A466" s="6" t="s">
        <v>145</v>
      </c>
      <c r="B466" s="45" t="s">
        <v>13</v>
      </c>
      <c r="C466" s="6" t="str">
        <f>CONCATENATE(Table6[[#This Row],[Job role]],Table6[[#This Row],[Technical Skills &amp; Competencies]])</f>
        <v>Head of MarketingStakeholder Management</v>
      </c>
      <c r="D466" s="6" t="s">
        <v>20</v>
      </c>
      <c r="E466" s="4" t="s">
        <v>138</v>
      </c>
    </row>
    <row r="467" spans="1:5" ht="30" customHeight="1" x14ac:dyDescent="0.35">
      <c r="A467" s="6" t="s">
        <v>156</v>
      </c>
      <c r="B467" s="6" t="s">
        <v>30</v>
      </c>
      <c r="C467" s="6" t="str">
        <f>CONCATENATE(Table6[[#This Row],[Job role]],Table6[[#This Row],[Technical Skills &amp; Competencies]])</f>
        <v>Head of Pre-/Post-SalesBusiness Needs Analysis</v>
      </c>
      <c r="D467" s="6" t="s">
        <v>20</v>
      </c>
      <c r="E467" s="4" t="s">
        <v>138</v>
      </c>
    </row>
    <row r="468" spans="1:5" ht="30" customHeight="1" x14ac:dyDescent="0.35">
      <c r="A468" s="6" t="s">
        <v>156</v>
      </c>
      <c r="B468" s="6" t="s">
        <v>73</v>
      </c>
      <c r="C468" s="6" t="str">
        <f>CONCATENATE(Table6[[#This Row],[Job role]],Table6[[#This Row],[Technical Skills &amp; Competencies]])</f>
        <v>Head of Pre-/Post-SalesContract Management</v>
      </c>
      <c r="D468" s="6" t="s">
        <v>20</v>
      </c>
      <c r="E468" s="4" t="s">
        <v>138</v>
      </c>
    </row>
    <row r="469" spans="1:5" ht="30" customHeight="1" x14ac:dyDescent="0.35">
      <c r="A469" s="6" t="s">
        <v>156</v>
      </c>
      <c r="B469" s="6" t="s">
        <v>77</v>
      </c>
      <c r="C469" s="6" t="str">
        <f>CONCATENATE(Table6[[#This Row],[Job role]],Table6[[#This Row],[Technical Skills &amp; Competencies]])</f>
        <v>Head of Pre-/Post-SalesProduct Management</v>
      </c>
      <c r="D469" s="6" t="s">
        <v>20</v>
      </c>
      <c r="E469" s="4" t="s">
        <v>138</v>
      </c>
    </row>
    <row r="470" spans="1:5" ht="30" customHeight="1" x14ac:dyDescent="0.35">
      <c r="A470" s="6" t="s">
        <v>156</v>
      </c>
      <c r="B470" s="6" t="s">
        <v>22</v>
      </c>
      <c r="C470" s="6" t="str">
        <f>CONCATENATE(Table6[[#This Row],[Job role]],Table6[[#This Row],[Technical Skills &amp; Competencies]])</f>
        <v>Head of Pre-/Post-SalesProgramme Management</v>
      </c>
      <c r="D470" s="6" t="s">
        <v>20</v>
      </c>
      <c r="E470" s="4" t="s">
        <v>138</v>
      </c>
    </row>
    <row r="471" spans="1:5" ht="30" customHeight="1" x14ac:dyDescent="0.35">
      <c r="A471" s="6" t="s">
        <v>156</v>
      </c>
      <c r="B471" s="45" t="s">
        <v>13</v>
      </c>
      <c r="C471" s="6" t="str">
        <f>CONCATENATE(Table6[[#This Row],[Job role]],Table6[[#This Row],[Technical Skills &amp; Competencies]])</f>
        <v>Head of Pre-/Post-SalesStakeholder Management</v>
      </c>
      <c r="D471" s="6" t="s">
        <v>70</v>
      </c>
      <c r="E471" s="4" t="s">
        <v>138</v>
      </c>
    </row>
    <row r="472" spans="1:5" ht="30" customHeight="1" x14ac:dyDescent="0.35">
      <c r="A472" s="6" t="s">
        <v>156</v>
      </c>
      <c r="B472" s="6" t="s">
        <v>141</v>
      </c>
      <c r="C472" s="6" t="str">
        <f>CONCATENATE(Table6[[#This Row],[Job role]],Table6[[#This Row],[Technical Skills &amp; Competencies]])</f>
        <v>Head of Pre-/Post-SalesTechnical Sales Support</v>
      </c>
      <c r="D472" s="6" t="s">
        <v>20</v>
      </c>
      <c r="E472" s="4" t="s">
        <v>138</v>
      </c>
    </row>
    <row r="473" spans="1:5" ht="30" customHeight="1" x14ac:dyDescent="0.35">
      <c r="A473" s="6" t="s">
        <v>90</v>
      </c>
      <c r="B473" s="7" t="s">
        <v>79</v>
      </c>
      <c r="C473" s="6" t="str">
        <f>CONCATENATE(Table6[[#This Row],[Job role]],Table6[[#This Row],[Technical Skills &amp; Competencies]])</f>
        <v>Head of ProductBusiness Innovation</v>
      </c>
      <c r="D473" s="6" t="s">
        <v>70</v>
      </c>
      <c r="E473" s="4" t="s">
        <v>75</v>
      </c>
    </row>
    <row r="474" spans="1:5" ht="30" customHeight="1" x14ac:dyDescent="0.35">
      <c r="A474" s="6" t="s">
        <v>90</v>
      </c>
      <c r="B474" s="6" t="s">
        <v>30</v>
      </c>
      <c r="C474" s="6" t="str">
        <f>CONCATENATE(Table6[[#This Row],[Job role]],Table6[[#This Row],[Technical Skills &amp; Competencies]])</f>
        <v>Head of ProductBusiness Needs Analysis</v>
      </c>
      <c r="D474" s="6" t="s">
        <v>20</v>
      </c>
      <c r="E474" s="4" t="s">
        <v>75</v>
      </c>
    </row>
    <row r="475" spans="1:5" ht="30" customHeight="1" x14ac:dyDescent="0.35">
      <c r="A475" s="6" t="s">
        <v>90</v>
      </c>
      <c r="B475" s="6" t="s">
        <v>55</v>
      </c>
      <c r="C475" s="6" t="str">
        <f>CONCATENATE(Table6[[#This Row],[Job role]],Table6[[#This Row],[Technical Skills &amp; Competencies]])</f>
        <v>Head of ProductEmerging Technology Synthesis</v>
      </c>
      <c r="D475" s="6" t="s">
        <v>20</v>
      </c>
      <c r="E475" s="4" t="s">
        <v>75</v>
      </c>
    </row>
    <row r="476" spans="1:5" ht="30" customHeight="1" x14ac:dyDescent="0.35">
      <c r="A476" s="6" t="s">
        <v>90</v>
      </c>
      <c r="B476" s="7" t="s">
        <v>91</v>
      </c>
      <c r="C476" s="7" t="str">
        <f>CONCATENATE(Table6[[#This Row],[Job role]],Table6[[#This Row],[Technical Skills &amp; Competencies]])</f>
        <v>Head of ProductEnterprise Architecture</v>
      </c>
      <c r="D476" s="7" t="s">
        <v>20</v>
      </c>
      <c r="E476" s="4" t="s">
        <v>75</v>
      </c>
    </row>
    <row r="477" spans="1:5" ht="30" customHeight="1" x14ac:dyDescent="0.35">
      <c r="A477" s="6" t="s">
        <v>90</v>
      </c>
      <c r="B477" s="7" t="s">
        <v>40</v>
      </c>
      <c r="C477" s="6" t="str">
        <f>CONCATENATE(Table6[[#This Row],[Job role]],Table6[[#This Row],[Technical Skills &amp; Competencies]])</f>
        <v>Head of ProductIT Strategy</v>
      </c>
      <c r="D477" s="6" t="s">
        <v>20</v>
      </c>
      <c r="E477" s="4" t="s">
        <v>75</v>
      </c>
    </row>
    <row r="478" spans="1:5" ht="30" customHeight="1" x14ac:dyDescent="0.35">
      <c r="A478" s="6" t="s">
        <v>90</v>
      </c>
      <c r="B478" s="6" t="s">
        <v>71</v>
      </c>
      <c r="C478" s="6" t="str">
        <f>CONCATENATE(Table6[[#This Row],[Job role]],Table6[[#This Row],[Technical Skills &amp; Competencies]])</f>
        <v>Head of ProductPartnership Management</v>
      </c>
      <c r="D478" s="6" t="s">
        <v>20</v>
      </c>
      <c r="E478" s="4" t="s">
        <v>75</v>
      </c>
    </row>
    <row r="479" spans="1:5" ht="30" customHeight="1" x14ac:dyDescent="0.35">
      <c r="A479" s="6" t="s">
        <v>90</v>
      </c>
      <c r="B479" s="10" t="s">
        <v>18</v>
      </c>
      <c r="C479" s="6" t="str">
        <f>CONCATENATE(Table6[[#This Row],[Job role]],Table6[[#This Row],[Technical Skills &amp; Competencies]])</f>
        <v>Head of ProductPerformance Management</v>
      </c>
      <c r="D479" s="6" t="s">
        <v>20</v>
      </c>
      <c r="E479" s="4" t="s">
        <v>75</v>
      </c>
    </row>
    <row r="480" spans="1:5" ht="30" customHeight="1" x14ac:dyDescent="0.35">
      <c r="A480" s="6" t="s">
        <v>90</v>
      </c>
      <c r="B480" s="6" t="s">
        <v>77</v>
      </c>
      <c r="C480" s="6" t="str">
        <f>CONCATENATE(Table6[[#This Row],[Job role]],Table6[[#This Row],[Technical Skills &amp; Competencies]])</f>
        <v>Head of ProductProduct Management</v>
      </c>
      <c r="D480" s="6" t="s">
        <v>70</v>
      </c>
      <c r="E480" s="4" t="s">
        <v>75</v>
      </c>
    </row>
    <row r="481" spans="1:5" ht="30" customHeight="1" x14ac:dyDescent="0.35">
      <c r="A481" s="6" t="s">
        <v>90</v>
      </c>
      <c r="B481" s="6" t="s">
        <v>22</v>
      </c>
      <c r="C481" s="6" t="str">
        <f>CONCATENATE(Table6[[#This Row],[Job role]],Table6[[#This Row],[Technical Skills &amp; Competencies]])</f>
        <v>Head of ProductProgramme Management</v>
      </c>
      <c r="D481" s="6" t="s">
        <v>70</v>
      </c>
      <c r="E481" s="4" t="s">
        <v>75</v>
      </c>
    </row>
    <row r="482" spans="1:5" ht="30" customHeight="1" x14ac:dyDescent="0.35">
      <c r="A482" s="6" t="s">
        <v>90</v>
      </c>
      <c r="B482" s="7" t="s">
        <v>86</v>
      </c>
      <c r="C482" s="7" t="str">
        <f>CONCATENATE(Table6[[#This Row],[Job role]],Table6[[#This Row],[Technical Skills &amp; Competencies]])</f>
        <v>Head of ProductSolution Architecture</v>
      </c>
      <c r="D482" s="6" t="s">
        <v>70</v>
      </c>
      <c r="E482" s="4" t="s">
        <v>75</v>
      </c>
    </row>
    <row r="483" spans="1:5" ht="30" customHeight="1" x14ac:dyDescent="0.35">
      <c r="A483" s="6" t="s">
        <v>90</v>
      </c>
      <c r="B483" s="45" t="s">
        <v>13</v>
      </c>
      <c r="C483" s="6" t="str">
        <f>CONCATENATE(Table6[[#This Row],[Job role]],Table6[[#This Row],[Technical Skills &amp; Competencies]])</f>
        <v>Head of ProductStakeholder Management</v>
      </c>
      <c r="D483" s="6" t="s">
        <v>70</v>
      </c>
      <c r="E483" s="4" t="s">
        <v>75</v>
      </c>
    </row>
    <row r="484" spans="1:5" ht="30" customHeight="1" x14ac:dyDescent="0.35">
      <c r="A484" s="6" t="s">
        <v>90</v>
      </c>
      <c r="B484" s="6" t="s">
        <v>83</v>
      </c>
      <c r="C484" s="6" t="str">
        <f>CONCATENATE(Table6[[#This Row],[Job role]],Table6[[#This Row],[Technical Skills &amp; Competencies]])</f>
        <v>Head of ProductUser Experience Design</v>
      </c>
      <c r="D484" s="6" t="s">
        <v>70</v>
      </c>
      <c r="E484" s="4" t="s">
        <v>75</v>
      </c>
    </row>
    <row r="485" spans="1:5" ht="30" customHeight="1" x14ac:dyDescent="0.35">
      <c r="A485" s="6" t="s">
        <v>90</v>
      </c>
      <c r="B485" s="6" t="s">
        <v>81</v>
      </c>
      <c r="C485" s="6" t="str">
        <f>CONCATENATE(Table6[[#This Row],[Job role]],Table6[[#This Row],[Technical Skills &amp; Competencies]])</f>
        <v>Head of ProductUser Interface Design</v>
      </c>
      <c r="D485" s="6" t="s">
        <v>70</v>
      </c>
      <c r="E485" s="4" t="s">
        <v>75</v>
      </c>
    </row>
    <row r="486" spans="1:5" ht="30" customHeight="1" x14ac:dyDescent="0.35">
      <c r="A486" s="6" t="s">
        <v>153</v>
      </c>
      <c r="B486" s="6" t="s">
        <v>73</v>
      </c>
      <c r="C486" s="6" t="str">
        <f>CONCATENATE(Table6[[#This Row],[Job role]],Table6[[#This Row],[Technical Skills &amp; Competencies]])</f>
        <v>Head of SalesContract Management</v>
      </c>
      <c r="D486" s="6" t="s">
        <v>20</v>
      </c>
      <c r="E486" s="4" t="s">
        <v>138</v>
      </c>
    </row>
    <row r="487" spans="1:5" ht="30" customHeight="1" x14ac:dyDescent="0.35">
      <c r="A487" s="6" t="s">
        <v>153</v>
      </c>
      <c r="B487" s="6" t="s">
        <v>71</v>
      </c>
      <c r="C487" s="6" t="str">
        <f>CONCATENATE(Table6[[#This Row],[Job role]],Table6[[#This Row],[Technical Skills &amp; Competencies]])</f>
        <v>Head of SalesPartnership Management</v>
      </c>
      <c r="D487" s="6" t="s">
        <v>20</v>
      </c>
      <c r="E487" s="4" t="s">
        <v>138</v>
      </c>
    </row>
    <row r="488" spans="1:5" ht="30" customHeight="1" x14ac:dyDescent="0.35">
      <c r="A488" s="6" t="s">
        <v>153</v>
      </c>
      <c r="B488" s="6" t="s">
        <v>77</v>
      </c>
      <c r="C488" s="6" t="str">
        <f>CONCATENATE(Table6[[#This Row],[Job role]],Table6[[#This Row],[Technical Skills &amp; Competencies]])</f>
        <v>Head of SalesProduct Management</v>
      </c>
      <c r="D488" s="6" t="s">
        <v>20</v>
      </c>
      <c r="E488" s="4" t="s">
        <v>138</v>
      </c>
    </row>
    <row r="489" spans="1:5" ht="30" customHeight="1" x14ac:dyDescent="0.35">
      <c r="A489" s="6" t="s">
        <v>153</v>
      </c>
      <c r="B489" s="6" t="s">
        <v>22</v>
      </c>
      <c r="C489" s="6" t="str">
        <f>CONCATENATE(Table6[[#This Row],[Job role]],Table6[[#This Row],[Technical Skills &amp; Competencies]])</f>
        <v>Head of SalesProgramme Management</v>
      </c>
      <c r="D489" s="6" t="s">
        <v>20</v>
      </c>
      <c r="E489" s="4" t="s">
        <v>138</v>
      </c>
    </row>
    <row r="490" spans="1:5" ht="30" customHeight="1" x14ac:dyDescent="0.35">
      <c r="A490" s="6" t="s">
        <v>153</v>
      </c>
      <c r="B490" s="45" t="s">
        <v>13</v>
      </c>
      <c r="C490" s="6" t="str">
        <f>CONCATENATE(Table6[[#This Row],[Job role]],Table6[[#This Row],[Technical Skills &amp; Competencies]])</f>
        <v>Head of SalesStakeholder Management</v>
      </c>
      <c r="D490" s="6" t="s">
        <v>70</v>
      </c>
      <c r="E490" s="4" t="s">
        <v>138</v>
      </c>
    </row>
    <row r="491" spans="1:5" ht="30" customHeight="1" x14ac:dyDescent="0.35">
      <c r="A491" s="6" t="s">
        <v>1696</v>
      </c>
      <c r="B491" s="7" t="s">
        <v>79</v>
      </c>
      <c r="C491" s="6" t="str">
        <f>CONCATENATE(Table6[[#This Row],[Job role]],Table6[[#This Row],[Technical Skills &amp; Competencies]])</f>
        <v>Head of UI/UX DesignBusiness Innovation</v>
      </c>
      <c r="D491" s="6" t="s">
        <v>70</v>
      </c>
      <c r="E491" s="4" t="s">
        <v>75</v>
      </c>
    </row>
    <row r="492" spans="1:5" ht="30" customHeight="1" x14ac:dyDescent="0.35">
      <c r="A492" s="6" t="s">
        <v>1696</v>
      </c>
      <c r="B492" s="6" t="s">
        <v>30</v>
      </c>
      <c r="C492" s="6" t="str">
        <f>CONCATENATE(Table6[[#This Row],[Job role]],Table6[[#This Row],[Technical Skills &amp; Competencies]])</f>
        <v>Head of UI/UX DesignBusiness Needs Analysis</v>
      </c>
      <c r="D492" s="6" t="s">
        <v>20</v>
      </c>
      <c r="E492" s="4" t="s">
        <v>75</v>
      </c>
    </row>
    <row r="493" spans="1:5" ht="30" customHeight="1" x14ac:dyDescent="0.35">
      <c r="A493" s="6" t="s">
        <v>1696</v>
      </c>
      <c r="B493" s="6" t="s">
        <v>55</v>
      </c>
      <c r="C493" s="7" t="str">
        <f>CONCATENATE(Table6[[#This Row],[Job role]],Table6[[#This Row],[Technical Skills &amp; Competencies]])</f>
        <v>Head of UI/UX DesignEmerging Technology Synthesis</v>
      </c>
      <c r="D493" s="7" t="s">
        <v>20</v>
      </c>
      <c r="E493" s="4" t="s">
        <v>75</v>
      </c>
    </row>
    <row r="494" spans="1:5" ht="30" customHeight="1" x14ac:dyDescent="0.35">
      <c r="A494" s="6" t="s">
        <v>1696</v>
      </c>
      <c r="B494" s="6" t="s">
        <v>87</v>
      </c>
      <c r="C494" s="6" t="str">
        <f>CONCATENATE(Table6[[#This Row],[Job role]],Table6[[#This Row],[Technical Skills &amp; Competencies]])</f>
        <v>Head of UI/UX DesignSoftware Design</v>
      </c>
      <c r="D494" s="6" t="s">
        <v>70</v>
      </c>
      <c r="E494" s="4" t="s">
        <v>75</v>
      </c>
    </row>
    <row r="495" spans="1:5" ht="30" customHeight="1" x14ac:dyDescent="0.35">
      <c r="A495" s="6" t="s">
        <v>1696</v>
      </c>
      <c r="B495" s="5" t="s">
        <v>44</v>
      </c>
      <c r="C495" s="5" t="str">
        <f>CONCATENATE(Table6[[#This Row],[Job role]],Table6[[#This Row],[Technical Skills &amp; Competencies]])</f>
        <v>Head of UI/UX DesignSoftware Testing</v>
      </c>
      <c r="D495" s="5" t="s">
        <v>14</v>
      </c>
      <c r="E495" s="4" t="s">
        <v>75</v>
      </c>
    </row>
    <row r="496" spans="1:5" ht="30" customHeight="1" x14ac:dyDescent="0.35">
      <c r="A496" s="6" t="s">
        <v>1696</v>
      </c>
      <c r="B496" s="7" t="s">
        <v>86</v>
      </c>
      <c r="C496" s="7" t="str">
        <f>CONCATENATE(Table6[[#This Row],[Job role]],Table6[[#This Row],[Technical Skills &amp; Competencies]])</f>
        <v>Head of UI/UX DesignSolution Architecture</v>
      </c>
      <c r="D496" s="5" t="s">
        <v>20</v>
      </c>
      <c r="E496" s="4" t="s">
        <v>75</v>
      </c>
    </row>
    <row r="497" spans="1:5" ht="30" customHeight="1" x14ac:dyDescent="0.35">
      <c r="A497" s="6" t="s">
        <v>1696</v>
      </c>
      <c r="B497" s="45" t="s">
        <v>13</v>
      </c>
      <c r="C497" s="6" t="str">
        <f>CONCATENATE(Table6[[#This Row],[Job role]],Table6[[#This Row],[Technical Skills &amp; Competencies]])</f>
        <v>Head of UI/UX DesignStakeholder Management</v>
      </c>
      <c r="D497" s="6" t="s">
        <v>70</v>
      </c>
      <c r="E497" s="4" t="s">
        <v>75</v>
      </c>
    </row>
    <row r="498" spans="1:5" ht="30" customHeight="1" x14ac:dyDescent="0.35">
      <c r="A498" s="6" t="s">
        <v>1696</v>
      </c>
      <c r="B498" s="5" t="s">
        <v>7</v>
      </c>
      <c r="C498" s="5" t="str">
        <f>CONCATENATE(Table6[[#This Row],[Job role]],Table6[[#This Row],[Technical Skills &amp; Competencies]])</f>
        <v>Head of UI/UX DesignTest Planning</v>
      </c>
      <c r="D498" s="5" t="s">
        <v>20</v>
      </c>
      <c r="E498" s="4" t="s">
        <v>75</v>
      </c>
    </row>
    <row r="499" spans="1:5" ht="30" customHeight="1" x14ac:dyDescent="0.35">
      <c r="A499" s="6" t="s">
        <v>1696</v>
      </c>
      <c r="B499" s="6" t="s">
        <v>83</v>
      </c>
      <c r="C499" s="6" t="str">
        <f>CONCATENATE(Table6[[#This Row],[Job role]],Table6[[#This Row],[Technical Skills &amp; Competencies]])</f>
        <v>Head of UI/UX DesignUser Experience Design</v>
      </c>
      <c r="D499" s="6" t="s">
        <v>20</v>
      </c>
      <c r="E499" s="4" t="s">
        <v>75</v>
      </c>
    </row>
    <row r="500" spans="1:5" ht="30" customHeight="1" x14ac:dyDescent="0.35">
      <c r="A500" s="6" t="s">
        <v>1696</v>
      </c>
      <c r="B500" s="6" t="s">
        <v>81</v>
      </c>
      <c r="C500" s="6" t="str">
        <f>CONCATENATE(Table6[[#This Row],[Job role]],Table6[[#This Row],[Technical Skills &amp; Competencies]])</f>
        <v>Head of UI/UX DesignUser Interface Design</v>
      </c>
      <c r="D500" s="6" t="s">
        <v>20</v>
      </c>
      <c r="E500" s="4" t="s">
        <v>75</v>
      </c>
    </row>
    <row r="501" spans="1:5" ht="30" customHeight="1" x14ac:dyDescent="0.35">
      <c r="A501" s="6" t="s">
        <v>1722</v>
      </c>
      <c r="B501" s="7" t="s">
        <v>123</v>
      </c>
      <c r="C501" s="7" t="str">
        <f>CONCATENATE(Table6[[#This Row],[Job role]],Table6[[#This Row],[Technical Skills &amp; Competencies]])</f>
        <v>Incident Investigation Manager/Forensic Investigation Manager /Threat Investigation ManagerCyber Risk Management</v>
      </c>
      <c r="D501" s="7" t="s">
        <v>14</v>
      </c>
      <c r="E501" s="4" t="s">
        <v>120</v>
      </c>
    </row>
    <row r="502" spans="1:5" ht="30" customHeight="1" x14ac:dyDescent="0.35">
      <c r="A502" s="6" t="s">
        <v>1722</v>
      </c>
      <c r="B502" s="7" t="s">
        <v>122</v>
      </c>
      <c r="C502" s="7" t="str">
        <f>CONCATENATE(Table6[[#This Row],[Job role]],Table6[[#This Row],[Technical Skills &amp; Competencies]])</f>
        <v>Incident Investigation Manager/Forensic Investigation Manager /Threat Investigation ManagerSecurity Strategy</v>
      </c>
      <c r="D502" s="6" t="s">
        <v>20</v>
      </c>
      <c r="E502" s="4" t="s">
        <v>120</v>
      </c>
    </row>
    <row r="503" spans="1:5" ht="30" customHeight="1" x14ac:dyDescent="0.35">
      <c r="A503" s="6" t="s">
        <v>660</v>
      </c>
      <c r="B503" s="7" t="s">
        <v>128</v>
      </c>
      <c r="C503" s="7" t="str">
        <f>CONCATENATE(Table6[[#This Row],[Job role]],Table6[[#This Row],[Technical Skills &amp; Competencies]])</f>
        <v>Incident Investigation Manager/Forensic Investigation Manager/Threat Investigation ManagerCyber Forensics</v>
      </c>
      <c r="D503" s="7" t="s">
        <v>70</v>
      </c>
      <c r="E503" s="4" t="s">
        <v>120</v>
      </c>
    </row>
    <row r="504" spans="1:5" ht="30" customHeight="1" x14ac:dyDescent="0.35">
      <c r="A504" s="6" t="s">
        <v>660</v>
      </c>
      <c r="B504" s="7" t="s">
        <v>127</v>
      </c>
      <c r="C504" s="7" t="str">
        <f>CONCATENATE(Table6[[#This Row],[Job role]],Table6[[#This Row],[Technical Skills &amp; Competencies]])</f>
        <v>Incident Investigation Manager/Forensic Investigation Manager/Threat Investigation ManagerCyber Incident Management</v>
      </c>
      <c r="D504" s="7" t="s">
        <v>70</v>
      </c>
      <c r="E504" s="4" t="s">
        <v>120</v>
      </c>
    </row>
    <row r="505" spans="1:5" ht="30" customHeight="1" x14ac:dyDescent="0.35">
      <c r="A505" s="6" t="s">
        <v>660</v>
      </c>
      <c r="B505" s="7" t="s">
        <v>126</v>
      </c>
      <c r="C505" s="7" t="str">
        <f>CONCATENATE(Table6[[#This Row],[Job role]],Table6[[#This Row],[Technical Skills &amp; Competencies]])</f>
        <v>Incident Investigation Manager/Forensic Investigation Manager/Threat Investigation ManagerSecurity Assessment and Testing</v>
      </c>
      <c r="D505" s="7" t="s">
        <v>14</v>
      </c>
      <c r="E505" s="4" t="s">
        <v>120</v>
      </c>
    </row>
    <row r="506" spans="1:5" ht="30" customHeight="1" x14ac:dyDescent="0.35">
      <c r="A506" s="6" t="s">
        <v>660</v>
      </c>
      <c r="B506" s="7" t="s">
        <v>39</v>
      </c>
      <c r="C506" s="7" t="str">
        <f>CONCATENATE(Table6[[#This Row],[Job role]],Table6[[#This Row],[Technical Skills &amp; Competencies]])</f>
        <v>Incident Investigation Manager/Forensic Investigation Manager/Threat Investigation ManagerSecurity Governance</v>
      </c>
      <c r="D506" s="7" t="s">
        <v>20</v>
      </c>
      <c r="E506" s="4" t="s">
        <v>120</v>
      </c>
    </row>
    <row r="507" spans="1:5" ht="30" customHeight="1" x14ac:dyDescent="0.35">
      <c r="A507" s="6" t="s">
        <v>660</v>
      </c>
      <c r="B507" s="45" t="s">
        <v>13</v>
      </c>
      <c r="C507" s="7" t="str">
        <f>CONCATENATE(Table6[[#This Row],[Job role]],Table6[[#This Row],[Technical Skills &amp; Competencies]])</f>
        <v>Incident Investigation Manager/Forensic Investigation Manager/Threat Investigation ManagerStakeholder Management</v>
      </c>
      <c r="D507" s="7" t="s">
        <v>20</v>
      </c>
      <c r="E507" s="4" t="s">
        <v>120</v>
      </c>
    </row>
    <row r="508" spans="1:5" ht="30" customHeight="1" x14ac:dyDescent="0.35">
      <c r="A508" s="6" t="s">
        <v>660</v>
      </c>
      <c r="B508" s="7" t="s">
        <v>125</v>
      </c>
      <c r="C508" s="7" t="str">
        <f>CONCATENATE(Table6[[#This Row],[Job role]],Table6[[#This Row],[Technical Skills &amp; Competencies]])</f>
        <v>Incident Investigation Manager/Forensic Investigation Manager/Threat Investigation ManagerThreat Analysis and Defence</v>
      </c>
      <c r="D508" s="7" t="s">
        <v>70</v>
      </c>
      <c r="E508" s="4" t="s">
        <v>120</v>
      </c>
    </row>
    <row r="509" spans="1:5" ht="30" customHeight="1" x14ac:dyDescent="0.35">
      <c r="A509" s="6" t="s">
        <v>660</v>
      </c>
      <c r="B509" s="7" t="s">
        <v>124</v>
      </c>
      <c r="C509" s="7" t="str">
        <f>CONCATENATE(Table6[[#This Row],[Job role]],Table6[[#This Row],[Technical Skills &amp; Competencies]])</f>
        <v>Incident Investigation Manager/Forensic Investigation Manager/Threat Investigation ManagerThreat Intelligence and Detection</v>
      </c>
      <c r="D509" s="7" t="s">
        <v>70</v>
      </c>
      <c r="E509" s="4" t="s">
        <v>120</v>
      </c>
    </row>
    <row r="510" spans="1:5" ht="30" customHeight="1" x14ac:dyDescent="0.35">
      <c r="A510" s="6" t="s">
        <v>659</v>
      </c>
      <c r="B510" s="7" t="s">
        <v>128</v>
      </c>
      <c r="C510" s="7" t="str">
        <f>CONCATENATE(Table6[[#This Row],[Job role]],Table6[[#This Row],[Technical Skills &amp; Competencies]])</f>
        <v>Incident Investigator/Forensic Investigator/Threat InvestigatorCyber Forensics</v>
      </c>
      <c r="D510" s="7" t="s">
        <v>20</v>
      </c>
      <c r="E510" s="4" t="s">
        <v>120</v>
      </c>
    </row>
    <row r="511" spans="1:5" ht="30" customHeight="1" x14ac:dyDescent="0.35">
      <c r="A511" s="6" t="s">
        <v>659</v>
      </c>
      <c r="B511" s="7" t="s">
        <v>127</v>
      </c>
      <c r="C511" s="7" t="str">
        <f>CONCATENATE(Table6[[#This Row],[Job role]],Table6[[#This Row],[Technical Skills &amp; Competencies]])</f>
        <v>Incident Investigator/Forensic Investigator/Threat InvestigatorCyber Incident Management</v>
      </c>
      <c r="D511" s="7" t="s">
        <v>20</v>
      </c>
      <c r="E511" s="4" t="s">
        <v>120</v>
      </c>
    </row>
    <row r="512" spans="1:5" ht="30" customHeight="1" x14ac:dyDescent="0.35">
      <c r="A512" s="6" t="s">
        <v>659</v>
      </c>
      <c r="B512" s="7" t="s">
        <v>123</v>
      </c>
      <c r="C512" s="7" t="str">
        <f>CONCATENATE(Table6[[#This Row],[Job role]],Table6[[#This Row],[Technical Skills &amp; Competencies]])</f>
        <v>Incident Investigator/Forensic Investigator/Threat InvestigatorCyber Risk Management</v>
      </c>
      <c r="D512" s="7" t="s">
        <v>14</v>
      </c>
      <c r="E512" s="4" t="s">
        <v>120</v>
      </c>
    </row>
    <row r="513" spans="1:5" ht="30" customHeight="1" x14ac:dyDescent="0.35">
      <c r="A513" s="6" t="s">
        <v>659</v>
      </c>
      <c r="B513" s="6" t="s">
        <v>126</v>
      </c>
      <c r="C513" s="6" t="str">
        <f>CONCATENATE(Table6[[#This Row],[Job role]],Table6[[#This Row],[Technical Skills &amp; Competencies]])</f>
        <v>Incident Investigator/Forensic Investigator/Threat InvestigatorSecurity Assessment and Testing</v>
      </c>
      <c r="D513" s="6" t="s">
        <v>9</v>
      </c>
      <c r="E513" s="4" t="s">
        <v>120</v>
      </c>
    </row>
    <row r="514" spans="1:5" ht="30" customHeight="1" x14ac:dyDescent="0.35">
      <c r="A514" s="6" t="s">
        <v>659</v>
      </c>
      <c r="B514" s="6" t="s">
        <v>122</v>
      </c>
      <c r="C514" s="6" t="str">
        <f>CONCATENATE(Table6[[#This Row],[Job role]],Table6[[#This Row],[Technical Skills &amp; Competencies]])</f>
        <v>Incident Investigator/Forensic Investigator/Threat InvestigatorSecurity Strategy</v>
      </c>
      <c r="D514" s="5" t="s">
        <v>14</v>
      </c>
      <c r="E514" s="4" t="s">
        <v>120</v>
      </c>
    </row>
    <row r="515" spans="1:5" ht="30" customHeight="1" x14ac:dyDescent="0.35">
      <c r="A515" s="6" t="s">
        <v>659</v>
      </c>
      <c r="B515" s="45" t="s">
        <v>13</v>
      </c>
      <c r="C515" s="7" t="str">
        <f>CONCATENATE(Table6[[#This Row],[Job role]],Table6[[#This Row],[Technical Skills &amp; Competencies]])</f>
        <v>Incident Investigator/Forensic Investigator/Threat InvestigatorStakeholder Management</v>
      </c>
      <c r="D515" s="7" t="s">
        <v>9</v>
      </c>
      <c r="E515" s="4" t="s">
        <v>120</v>
      </c>
    </row>
    <row r="516" spans="1:5" ht="30" customHeight="1" x14ac:dyDescent="0.35">
      <c r="A516" s="6" t="s">
        <v>659</v>
      </c>
      <c r="B516" s="7" t="s">
        <v>125</v>
      </c>
      <c r="C516" s="7" t="str">
        <f>CONCATENATE(Table6[[#This Row],[Job role]],Table6[[#This Row],[Technical Skills &amp; Competencies]])</f>
        <v>Incident Investigator/Forensic Investigator/Threat InvestigatorThreat Analysis and Defence</v>
      </c>
      <c r="D516" s="7" t="s">
        <v>20</v>
      </c>
      <c r="E516" s="4" t="s">
        <v>120</v>
      </c>
    </row>
    <row r="517" spans="1:5" ht="30" customHeight="1" x14ac:dyDescent="0.35">
      <c r="A517" s="6" t="s">
        <v>659</v>
      </c>
      <c r="B517" s="7" t="s">
        <v>124</v>
      </c>
      <c r="C517" s="7" t="str">
        <f>CONCATENATE(Table6[[#This Row],[Job role]],Table6[[#This Row],[Technical Skills &amp; Competencies]])</f>
        <v>Incident Investigator/Forensic Investigator/Threat InvestigatorThreat Intelligence and Detection</v>
      </c>
      <c r="D517" s="7" t="s">
        <v>20</v>
      </c>
      <c r="E517" s="4" t="s">
        <v>120</v>
      </c>
    </row>
    <row r="518" spans="1:5" ht="30" customHeight="1" x14ac:dyDescent="0.35">
      <c r="A518" s="20" t="s">
        <v>194</v>
      </c>
      <c r="B518" s="6" t="s">
        <v>30</v>
      </c>
      <c r="C518" s="7" t="str">
        <f>CONCATENATE(Table6[[#This Row],[Job role]],Table6[[#This Row],[Technical Skills &amp; Competencies]])</f>
        <v>Information ArchitectBusiness Needs Analysis</v>
      </c>
      <c r="D518" s="7" t="s">
        <v>20</v>
      </c>
      <c r="E518" s="7" t="s">
        <v>189</v>
      </c>
    </row>
    <row r="519" spans="1:5" ht="30" customHeight="1" x14ac:dyDescent="0.35">
      <c r="A519" s="20" t="s">
        <v>194</v>
      </c>
      <c r="B519" s="7" t="s">
        <v>111</v>
      </c>
      <c r="C519" s="7" t="str">
        <f>CONCATENATE(Table6[[#This Row],[Job role]],Table6[[#This Row],[Technical Skills &amp; Competencies]])</f>
        <v>Information ArchitectData Design</v>
      </c>
      <c r="D519" s="7" t="s">
        <v>20</v>
      </c>
      <c r="E519" s="7" t="s">
        <v>189</v>
      </c>
    </row>
    <row r="520" spans="1:5" ht="30" customHeight="1" x14ac:dyDescent="0.35">
      <c r="A520" s="20" t="s">
        <v>194</v>
      </c>
      <c r="B520" s="7" t="s">
        <v>58</v>
      </c>
      <c r="C520" s="7" t="str">
        <f>CONCATENATE(Table6[[#This Row],[Job role]],Table6[[#This Row],[Technical Skills &amp; Competencies]])</f>
        <v>Information ArchitectData Engineering</v>
      </c>
      <c r="D520" s="7" t="s">
        <v>14</v>
      </c>
      <c r="E520" s="7" t="s">
        <v>189</v>
      </c>
    </row>
    <row r="521" spans="1:5" ht="30" customHeight="1" x14ac:dyDescent="0.35">
      <c r="A521" s="20" t="s">
        <v>194</v>
      </c>
      <c r="B521" s="7" t="s">
        <v>62</v>
      </c>
      <c r="C521" s="7" t="str">
        <f>CONCATENATE(Table6[[#This Row],[Job role]],Table6[[#This Row],[Technical Skills &amp; Competencies]])</f>
        <v>Information ArchitectData Governance</v>
      </c>
      <c r="D521" s="7" t="s">
        <v>14</v>
      </c>
      <c r="E521" s="7" t="s">
        <v>189</v>
      </c>
    </row>
    <row r="522" spans="1:5" ht="30" customHeight="1" x14ac:dyDescent="0.35">
      <c r="A522" s="20" t="s">
        <v>194</v>
      </c>
      <c r="B522" s="7" t="s">
        <v>27</v>
      </c>
      <c r="C522" s="7" t="str">
        <f>CONCATENATE(Table6[[#This Row],[Job role]],Table6[[#This Row],[Technical Skills &amp; Competencies]])</f>
        <v>Information ArchitectData Migration</v>
      </c>
      <c r="D522" s="7" t="s">
        <v>14</v>
      </c>
      <c r="E522" s="7" t="s">
        <v>189</v>
      </c>
    </row>
    <row r="523" spans="1:5" ht="30" customHeight="1" x14ac:dyDescent="0.35">
      <c r="A523" s="20" t="s">
        <v>194</v>
      </c>
      <c r="B523" s="6" t="s">
        <v>1490</v>
      </c>
      <c r="C523" s="7" t="str">
        <f>CONCATENATE(Table6[[#This Row],[Job role]],Table6[[#This Row],[Technical Skills &amp; Competencies]])</f>
        <v>Information ArchitectData Strategy</v>
      </c>
      <c r="D523" s="7" t="s">
        <v>14</v>
      </c>
      <c r="E523" s="7" t="s">
        <v>189</v>
      </c>
    </row>
    <row r="524" spans="1:5" ht="30" customHeight="1" x14ac:dyDescent="0.35">
      <c r="A524" s="20" t="s">
        <v>194</v>
      </c>
      <c r="B524" s="7" t="s">
        <v>159</v>
      </c>
      <c r="C524" s="7" t="str">
        <f>CONCATENATE(Table6[[#This Row],[Job role]],Table6[[#This Row],[Technical Skills &amp; Competencies]])</f>
        <v>Information ArchitectData Visualisation</v>
      </c>
      <c r="D524" s="7" t="s">
        <v>20</v>
      </c>
      <c r="E524" s="7" t="s">
        <v>189</v>
      </c>
    </row>
    <row r="525" spans="1:5" ht="30" customHeight="1" x14ac:dyDescent="0.35">
      <c r="A525" s="20" t="s">
        <v>194</v>
      </c>
      <c r="B525" s="7" t="s">
        <v>57</v>
      </c>
      <c r="C525" s="7" t="str">
        <f>CONCATENATE(Table6[[#This Row],[Job role]],Table6[[#This Row],[Technical Skills &amp; Competencies]])</f>
        <v>Information ArchitectDatabase Administration</v>
      </c>
      <c r="D525" s="7" t="s">
        <v>20</v>
      </c>
      <c r="E525" s="7" t="s">
        <v>189</v>
      </c>
    </row>
    <row r="526" spans="1:5" ht="30" customHeight="1" x14ac:dyDescent="0.35">
      <c r="A526" s="20" t="s">
        <v>194</v>
      </c>
      <c r="B526" s="7" t="s">
        <v>91</v>
      </c>
      <c r="C526" s="7" t="str">
        <f>CONCATENATE(Table6[[#This Row],[Job role]],Table6[[#This Row],[Technical Skills &amp; Competencies]])</f>
        <v>Information ArchitectEnterprise Architecture</v>
      </c>
      <c r="D526" s="7" t="s">
        <v>14</v>
      </c>
      <c r="E526" s="7" t="s">
        <v>189</v>
      </c>
    </row>
    <row r="527" spans="1:5" ht="30" customHeight="1" x14ac:dyDescent="0.35">
      <c r="A527" s="20" t="s">
        <v>194</v>
      </c>
      <c r="B527" s="7" t="s">
        <v>22</v>
      </c>
      <c r="C527" s="7" t="str">
        <f>CONCATENATE(Table6[[#This Row],[Job role]],Table6[[#This Row],[Technical Skills &amp; Competencies]])</f>
        <v>Information ArchitectProgramme Management</v>
      </c>
      <c r="D527" s="7" t="s">
        <v>20</v>
      </c>
      <c r="E527" s="7" t="s">
        <v>189</v>
      </c>
    </row>
    <row r="528" spans="1:5" ht="30" customHeight="1" x14ac:dyDescent="0.35">
      <c r="A528" s="20" t="s">
        <v>194</v>
      </c>
      <c r="B528" s="6" t="s">
        <v>110</v>
      </c>
      <c r="C528" s="7" t="str">
        <f>CONCATENATE(Table6[[#This Row],[Job role]],Table6[[#This Row],[Technical Skills &amp; Competencies]])</f>
        <v>Information ArchitectSecurity Architecture</v>
      </c>
      <c r="D528" s="7" t="s">
        <v>20</v>
      </c>
      <c r="E528" s="7" t="s">
        <v>189</v>
      </c>
    </row>
    <row r="529" spans="1:5" ht="30" customHeight="1" x14ac:dyDescent="0.35">
      <c r="A529" s="20" t="s">
        <v>194</v>
      </c>
      <c r="B529" s="7" t="s">
        <v>86</v>
      </c>
      <c r="C529" s="7" t="str">
        <f>CONCATENATE(Table6[[#This Row],[Job role]],Table6[[#This Row],[Technical Skills &amp; Competencies]])</f>
        <v>Information ArchitectSolution Architecture</v>
      </c>
      <c r="D529" s="7" t="s">
        <v>20</v>
      </c>
      <c r="E529" s="7" t="s">
        <v>189</v>
      </c>
    </row>
    <row r="530" spans="1:5" ht="30" customHeight="1" x14ac:dyDescent="0.35">
      <c r="A530" s="20" t="s">
        <v>194</v>
      </c>
      <c r="B530" s="45" t="s">
        <v>13</v>
      </c>
      <c r="C530" s="7" t="str">
        <f>CONCATENATE(Table6[[#This Row],[Job role]],Table6[[#This Row],[Technical Skills &amp; Competencies]])</f>
        <v>Information ArchitectStakeholder Management</v>
      </c>
      <c r="D530" s="7" t="s">
        <v>14</v>
      </c>
      <c r="E530" s="7" t="s">
        <v>189</v>
      </c>
    </row>
    <row r="531" spans="1:5" ht="30" customHeight="1" x14ac:dyDescent="0.35">
      <c r="A531" s="19" t="s">
        <v>182</v>
      </c>
      <c r="B531" s="7" t="s">
        <v>127</v>
      </c>
      <c r="C531" s="7" t="str">
        <f>CONCATENATE(Table6[[#This Row],[Job role]],Table6[[#This Row],[Technical Skills &amp; Competencies]])</f>
        <v>Infrastructure EngineerCyber Incident Management</v>
      </c>
      <c r="D531" s="7" t="s">
        <v>9</v>
      </c>
      <c r="E531" s="4" t="s">
        <v>175</v>
      </c>
    </row>
    <row r="532" spans="1:5" ht="30" customHeight="1" x14ac:dyDescent="0.35">
      <c r="A532" s="19" t="s">
        <v>182</v>
      </c>
      <c r="B532" s="7" t="s">
        <v>177</v>
      </c>
      <c r="C532" s="7" t="str">
        <f>CONCATENATE(Table6[[#This Row],[Job role]],Table6[[#This Row],[Technical Skills &amp; Competencies]])</f>
        <v>Infrastructure EngineerInfrastructure Deployment</v>
      </c>
      <c r="D532" s="7" t="s">
        <v>9</v>
      </c>
      <c r="E532" s="4" t="s">
        <v>175</v>
      </c>
    </row>
    <row r="533" spans="1:5" ht="30" customHeight="1" x14ac:dyDescent="0.35">
      <c r="A533" s="19" t="s">
        <v>182</v>
      </c>
      <c r="B533" s="7" t="s">
        <v>104</v>
      </c>
      <c r="C533" s="7" t="str">
        <f>CONCATENATE(Table6[[#This Row],[Job role]],Table6[[#This Row],[Technical Skills &amp; Competencies]])</f>
        <v>Infrastructure EngineerInfrastructure Design</v>
      </c>
      <c r="D533" s="7" t="s">
        <v>9</v>
      </c>
      <c r="E533" s="4" t="s">
        <v>175</v>
      </c>
    </row>
    <row r="534" spans="1:5" ht="30" customHeight="1" x14ac:dyDescent="0.35">
      <c r="A534" s="19" t="s">
        <v>182</v>
      </c>
      <c r="B534" s="7" t="s">
        <v>26</v>
      </c>
      <c r="C534" s="7" t="str">
        <f>CONCATENATE(Table6[[#This Row],[Job role]],Table6[[#This Row],[Technical Skills &amp; Competencies]])</f>
        <v>Infrastructure EngineerInfrastructure Support</v>
      </c>
      <c r="D534" s="7" t="s">
        <v>9</v>
      </c>
      <c r="E534" s="4" t="s">
        <v>175</v>
      </c>
    </row>
    <row r="535" spans="1:5" ht="30" customHeight="1" x14ac:dyDescent="0.35">
      <c r="A535" s="19" t="s">
        <v>182</v>
      </c>
      <c r="B535" s="7" t="s">
        <v>49</v>
      </c>
      <c r="C535" s="7" t="str">
        <f>CONCATENATE(Table6[[#This Row],[Job role]],Table6[[#This Row],[Technical Skills &amp; Competencies]])</f>
        <v>Infrastructure EngineerNetwork Administration and Maintenance</v>
      </c>
      <c r="D535" s="7" t="s">
        <v>9</v>
      </c>
      <c r="E535" s="4" t="s">
        <v>175</v>
      </c>
    </row>
    <row r="536" spans="1:5" ht="30" customHeight="1" x14ac:dyDescent="0.35">
      <c r="A536" s="19" t="s">
        <v>182</v>
      </c>
      <c r="B536" s="7" t="s">
        <v>47</v>
      </c>
      <c r="C536" s="7" t="str">
        <f>CONCATENATE(Table6[[#This Row],[Job role]],Table6[[#This Row],[Technical Skills &amp; Competencies]])</f>
        <v>Infrastructure EngineerNetwork Configuration</v>
      </c>
      <c r="D536" s="7" t="s">
        <v>9</v>
      </c>
      <c r="E536" s="4" t="s">
        <v>175</v>
      </c>
    </row>
    <row r="537" spans="1:5" ht="30" customHeight="1" x14ac:dyDescent="0.35">
      <c r="A537" s="19" t="s">
        <v>182</v>
      </c>
      <c r="B537" s="18" t="s">
        <v>15</v>
      </c>
      <c r="C537" s="18" t="str">
        <f>CONCATENATE(Table6[[#This Row],[Job role]],Table6[[#This Row],[Technical Skills &amp; Competencies]])</f>
        <v>Infrastructure EngineerProblem Management</v>
      </c>
      <c r="D537" s="7" t="s">
        <v>9</v>
      </c>
      <c r="E537" s="4" t="s">
        <v>175</v>
      </c>
    </row>
    <row r="538" spans="1:5" ht="30" customHeight="1" x14ac:dyDescent="0.35">
      <c r="A538" s="19" t="s">
        <v>182</v>
      </c>
      <c r="B538" s="18" t="s">
        <v>22</v>
      </c>
      <c r="C538" s="18" t="str">
        <f>CONCATENATE(Table6[[#This Row],[Job role]],Table6[[#This Row],[Technical Skills &amp; Competencies]])</f>
        <v>Infrastructure EngineerProgramme Management</v>
      </c>
      <c r="D538" s="7" t="s">
        <v>9</v>
      </c>
      <c r="E538" s="4" t="s">
        <v>175</v>
      </c>
    </row>
    <row r="539" spans="1:5" ht="30" customHeight="1" x14ac:dyDescent="0.35">
      <c r="A539" s="19" t="s">
        <v>182</v>
      </c>
      <c r="B539" s="18" t="s">
        <v>10</v>
      </c>
      <c r="C539" s="18" t="str">
        <f>CONCATENATE(Table6[[#This Row],[Job role]],Table6[[#This Row],[Technical Skills &amp; Competencies]])</f>
        <v>Infrastructure EngineerQuality Engineering</v>
      </c>
      <c r="D539" s="7" t="s">
        <v>9</v>
      </c>
      <c r="E539" s="4" t="s">
        <v>175</v>
      </c>
    </row>
    <row r="540" spans="1:5" ht="30" customHeight="1" x14ac:dyDescent="0.35">
      <c r="A540" s="19" t="s">
        <v>182</v>
      </c>
      <c r="B540" s="18" t="s">
        <v>52</v>
      </c>
      <c r="C540" s="18" t="str">
        <f>CONCATENATE(Table6[[#This Row],[Job role]],Table6[[#This Row],[Technical Skills &amp; Competencies]])</f>
        <v>Infrastructure EngineerSystem Integration</v>
      </c>
      <c r="D540" s="7" t="s">
        <v>9</v>
      </c>
      <c r="E540" s="4" t="s">
        <v>175</v>
      </c>
    </row>
    <row r="541" spans="1:5" ht="30" customHeight="1" x14ac:dyDescent="0.35">
      <c r="A541" s="19" t="s">
        <v>180</v>
      </c>
      <c r="B541" s="7" t="s">
        <v>127</v>
      </c>
      <c r="C541" s="7" t="str">
        <f>CONCATENATE(Table6[[#This Row],[Job role]],Table6[[#This Row],[Technical Skills &amp; Competencies]])</f>
        <v>Infrastructure ExecutiveCyber Incident Management</v>
      </c>
      <c r="D541" s="7" t="s">
        <v>6</v>
      </c>
      <c r="E541" s="4" t="s">
        <v>175</v>
      </c>
    </row>
    <row r="542" spans="1:5" ht="30" customHeight="1" x14ac:dyDescent="0.35">
      <c r="A542" s="19" t="s">
        <v>180</v>
      </c>
      <c r="B542" s="7" t="s">
        <v>177</v>
      </c>
      <c r="C542" s="7" t="str">
        <f>CONCATENATE(Table6[[#This Row],[Job role]],Table6[[#This Row],[Technical Skills &amp; Competencies]])</f>
        <v>Infrastructure ExecutiveInfrastructure Deployment</v>
      </c>
      <c r="D542" s="7" t="s">
        <v>48</v>
      </c>
      <c r="E542" s="4" t="s">
        <v>175</v>
      </c>
    </row>
    <row r="543" spans="1:5" ht="30" customHeight="1" x14ac:dyDescent="0.35">
      <c r="A543" s="19" t="s">
        <v>180</v>
      </c>
      <c r="B543" s="7" t="s">
        <v>26</v>
      </c>
      <c r="C543" s="7" t="str">
        <f>CONCATENATE(Table6[[#This Row],[Job role]],Table6[[#This Row],[Technical Skills &amp; Competencies]])</f>
        <v>Infrastructure ExecutiveInfrastructure Support</v>
      </c>
      <c r="D543" s="7" t="s">
        <v>48</v>
      </c>
      <c r="E543" s="4" t="s">
        <v>175</v>
      </c>
    </row>
    <row r="544" spans="1:5" ht="30" customHeight="1" x14ac:dyDescent="0.35">
      <c r="A544" s="19" t="s">
        <v>180</v>
      </c>
      <c r="B544" s="7" t="s">
        <v>49</v>
      </c>
      <c r="C544" s="7" t="str">
        <f>CONCATENATE(Table6[[#This Row],[Job role]],Table6[[#This Row],[Technical Skills &amp; Competencies]])</f>
        <v>Infrastructure ExecutiveNetwork Administration and Maintenance</v>
      </c>
      <c r="D544" s="7" t="s">
        <v>48</v>
      </c>
      <c r="E544" s="4" t="s">
        <v>175</v>
      </c>
    </row>
    <row r="545" spans="1:5" ht="30" customHeight="1" x14ac:dyDescent="0.35">
      <c r="A545" s="19" t="s">
        <v>180</v>
      </c>
      <c r="B545" s="7" t="s">
        <v>47</v>
      </c>
      <c r="C545" s="7" t="str">
        <f>CONCATENATE(Table6[[#This Row],[Job role]],Table6[[#This Row],[Technical Skills &amp; Competencies]])</f>
        <v>Infrastructure ExecutiveNetwork Configuration</v>
      </c>
      <c r="D545" s="7" t="s">
        <v>6</v>
      </c>
      <c r="E545" s="4" t="s">
        <v>175</v>
      </c>
    </row>
    <row r="546" spans="1:5" ht="30" customHeight="1" x14ac:dyDescent="0.35">
      <c r="A546" s="19" t="s">
        <v>183</v>
      </c>
      <c r="B546" s="7" t="s">
        <v>37</v>
      </c>
      <c r="C546" s="7" t="str">
        <f>CONCATENATE(Table6[[#This Row],[Job role]],Table6[[#This Row],[Technical Skills &amp; Competencies]])</f>
        <v>Infrastructure ManagerAudit and Compliance</v>
      </c>
      <c r="D546" s="7" t="s">
        <v>14</v>
      </c>
      <c r="E546" s="4" t="s">
        <v>175</v>
      </c>
    </row>
    <row r="547" spans="1:5" ht="30" customHeight="1" x14ac:dyDescent="0.35">
      <c r="A547" s="19" t="s">
        <v>183</v>
      </c>
      <c r="B547" s="7" t="s">
        <v>79</v>
      </c>
      <c r="C547" s="7" t="str">
        <f>CONCATENATE(Table6[[#This Row],[Job role]],Table6[[#This Row],[Technical Skills &amp; Competencies]])</f>
        <v>Infrastructure ManagerBusiness Innovation</v>
      </c>
      <c r="D547" s="7" t="s">
        <v>20</v>
      </c>
      <c r="E547" s="4" t="s">
        <v>175</v>
      </c>
    </row>
    <row r="548" spans="1:5" ht="30" customHeight="1" x14ac:dyDescent="0.35">
      <c r="A548" s="19" t="s">
        <v>183</v>
      </c>
      <c r="B548" s="6" t="s">
        <v>30</v>
      </c>
      <c r="C548" s="7" t="str">
        <f>CONCATENATE(Table6[[#This Row],[Job role]],Table6[[#This Row],[Technical Skills &amp; Competencies]])</f>
        <v>Infrastructure ManagerBusiness Needs Analysis</v>
      </c>
      <c r="D548" s="7" t="s">
        <v>20</v>
      </c>
      <c r="E548" s="4" t="s">
        <v>175</v>
      </c>
    </row>
    <row r="549" spans="1:5" ht="30" customHeight="1" x14ac:dyDescent="0.35">
      <c r="A549" s="19" t="s">
        <v>183</v>
      </c>
      <c r="B549" s="7" t="s">
        <v>19</v>
      </c>
      <c r="C549" s="7" t="str">
        <f>CONCATENATE(Table6[[#This Row],[Job role]],Table6[[#This Row],[Technical Skills &amp; Competencies]])</f>
        <v>Infrastructure ManagerBusiness Risk Management</v>
      </c>
      <c r="D549" s="7" t="s">
        <v>14</v>
      </c>
      <c r="E549" s="4" t="s">
        <v>175</v>
      </c>
    </row>
    <row r="550" spans="1:5" ht="30" customHeight="1" x14ac:dyDescent="0.35">
      <c r="A550" s="19" t="s">
        <v>183</v>
      </c>
      <c r="B550" s="7" t="s">
        <v>33</v>
      </c>
      <c r="C550" s="7" t="str">
        <f>CONCATENATE(Table6[[#This Row],[Job role]],Table6[[#This Row],[Technical Skills &amp; Competencies]])</f>
        <v>Infrastructure ManagerDisaster Recovery Management</v>
      </c>
      <c r="D550" s="7" t="s">
        <v>20</v>
      </c>
      <c r="E550" s="4" t="s">
        <v>175</v>
      </c>
    </row>
    <row r="551" spans="1:5" ht="30" customHeight="1" x14ac:dyDescent="0.35">
      <c r="A551" s="19" t="s">
        <v>183</v>
      </c>
      <c r="B551" s="6" t="s">
        <v>55</v>
      </c>
      <c r="C551" s="7" t="str">
        <f>CONCATENATE(Table6[[#This Row],[Job role]],Table6[[#This Row],[Technical Skills &amp; Competencies]])</f>
        <v>Infrastructure ManagerEmerging Technology Synthesis</v>
      </c>
      <c r="D551" s="7" t="s">
        <v>14</v>
      </c>
      <c r="E551" s="4" t="s">
        <v>175</v>
      </c>
    </row>
    <row r="552" spans="1:5" ht="30" customHeight="1" x14ac:dyDescent="0.35">
      <c r="A552" s="19" t="s">
        <v>183</v>
      </c>
      <c r="B552" s="7" t="s">
        <v>177</v>
      </c>
      <c r="C552" s="7" t="str">
        <f>CONCATENATE(Table6[[#This Row],[Job role]],Table6[[#This Row],[Technical Skills &amp; Competencies]])</f>
        <v>Infrastructure ManagerInfrastructure Deployment</v>
      </c>
      <c r="D552" s="7" t="s">
        <v>14</v>
      </c>
      <c r="E552" s="4" t="s">
        <v>175</v>
      </c>
    </row>
    <row r="553" spans="1:5" ht="30" customHeight="1" x14ac:dyDescent="0.35">
      <c r="A553" s="19" t="s">
        <v>183</v>
      </c>
      <c r="B553" s="7" t="s">
        <v>104</v>
      </c>
      <c r="C553" s="7" t="str">
        <f>CONCATENATE(Table6[[#This Row],[Job role]],Table6[[#This Row],[Technical Skills &amp; Competencies]])</f>
        <v>Infrastructure ManagerInfrastructure Design</v>
      </c>
      <c r="D553" s="7" t="s">
        <v>14</v>
      </c>
      <c r="E553" s="4" t="s">
        <v>175</v>
      </c>
    </row>
    <row r="554" spans="1:5" ht="30" customHeight="1" x14ac:dyDescent="0.35">
      <c r="A554" s="19" t="s">
        <v>183</v>
      </c>
      <c r="B554" s="18" t="s">
        <v>68</v>
      </c>
      <c r="C554" s="18" t="str">
        <f>CONCATENATE(Table6[[#This Row],[Job role]],Table6[[#This Row],[Technical Skills &amp; Competencies]])</f>
        <v>Infrastructure ManagerInfrastructure Strategy</v>
      </c>
      <c r="D554" s="18" t="s">
        <v>20</v>
      </c>
      <c r="E554" s="4" t="s">
        <v>175</v>
      </c>
    </row>
    <row r="555" spans="1:5" ht="30" customHeight="1" x14ac:dyDescent="0.35">
      <c r="A555" s="19" t="s">
        <v>183</v>
      </c>
      <c r="B555" s="7" t="s">
        <v>26</v>
      </c>
      <c r="C555" s="7" t="str">
        <f>CONCATENATE(Table6[[#This Row],[Job role]],Table6[[#This Row],[Technical Skills &amp; Competencies]])</f>
        <v>Infrastructure ManagerInfrastructure Support</v>
      </c>
      <c r="D555" s="7" t="s">
        <v>14</v>
      </c>
      <c r="E555" s="4" t="s">
        <v>175</v>
      </c>
    </row>
    <row r="556" spans="1:5" ht="30" customHeight="1" x14ac:dyDescent="0.35">
      <c r="A556" s="19" t="s">
        <v>183</v>
      </c>
      <c r="B556" s="7" t="s">
        <v>49</v>
      </c>
      <c r="C556" s="7" t="str">
        <f>CONCATENATE(Table6[[#This Row],[Job role]],Table6[[#This Row],[Technical Skills &amp; Competencies]])</f>
        <v>Infrastructure ManagerNetwork Administration and Maintenance</v>
      </c>
      <c r="D556" s="7" t="s">
        <v>14</v>
      </c>
      <c r="E556" s="4" t="s">
        <v>175</v>
      </c>
    </row>
    <row r="557" spans="1:5" ht="30" customHeight="1" x14ac:dyDescent="0.35">
      <c r="A557" s="19" t="s">
        <v>183</v>
      </c>
      <c r="B557" s="10" t="s">
        <v>18</v>
      </c>
      <c r="C557" s="7" t="str">
        <f>CONCATENATE(Table6[[#This Row],[Job role]],Table6[[#This Row],[Technical Skills &amp; Competencies]])</f>
        <v>Infrastructure ManagerPerformance Management</v>
      </c>
      <c r="D557" s="7" t="s">
        <v>20</v>
      </c>
      <c r="E557" s="4" t="s">
        <v>175</v>
      </c>
    </row>
    <row r="558" spans="1:5" ht="30" customHeight="1" x14ac:dyDescent="0.35">
      <c r="A558" s="19" t="s">
        <v>183</v>
      </c>
      <c r="B558" s="7" t="s">
        <v>117</v>
      </c>
      <c r="C558" s="7" t="str">
        <f>CONCATENATE(Table6[[#This Row],[Job role]],Table6[[#This Row],[Technical Skills &amp; Competencies]])</f>
        <v>Infrastructure ManagerPortfolio Management</v>
      </c>
      <c r="D558" s="7" t="s">
        <v>14</v>
      </c>
      <c r="E558" s="4" t="s">
        <v>175</v>
      </c>
    </row>
    <row r="559" spans="1:5" ht="30" customHeight="1" x14ac:dyDescent="0.35">
      <c r="A559" s="19" t="s">
        <v>183</v>
      </c>
      <c r="B559" s="7" t="s">
        <v>15</v>
      </c>
      <c r="C559" s="7" t="str">
        <f>CONCATENATE(Table6[[#This Row],[Job role]],Table6[[#This Row],[Technical Skills &amp; Competencies]])</f>
        <v>Infrastructure ManagerProblem Management</v>
      </c>
      <c r="D559" s="7" t="s">
        <v>20</v>
      </c>
      <c r="E559" s="4" t="s">
        <v>175</v>
      </c>
    </row>
    <row r="560" spans="1:5" ht="30" customHeight="1" x14ac:dyDescent="0.35">
      <c r="A560" s="19" t="s">
        <v>183</v>
      </c>
      <c r="B560" s="7" t="s">
        <v>22</v>
      </c>
      <c r="C560" s="7" t="str">
        <f>CONCATENATE(Table6[[#This Row],[Job role]],Table6[[#This Row],[Technical Skills &amp; Competencies]])</f>
        <v>Infrastructure ManagerProgramme Management</v>
      </c>
      <c r="D560" s="7" t="s">
        <v>20</v>
      </c>
      <c r="E560" s="4" t="s">
        <v>175</v>
      </c>
    </row>
    <row r="561" spans="1:5" ht="30" customHeight="1" x14ac:dyDescent="0.35">
      <c r="A561" s="19" t="s">
        <v>183</v>
      </c>
      <c r="B561" s="7" t="s">
        <v>10</v>
      </c>
      <c r="C561" s="7" t="str">
        <f>CONCATENATE(Table6[[#This Row],[Job role]],Table6[[#This Row],[Technical Skills &amp; Competencies]])</f>
        <v>Infrastructure ManagerQuality Engineering</v>
      </c>
      <c r="D561" s="7" t="s">
        <v>20</v>
      </c>
      <c r="E561" s="4" t="s">
        <v>175</v>
      </c>
    </row>
    <row r="562" spans="1:5" ht="30" customHeight="1" x14ac:dyDescent="0.35">
      <c r="A562" s="19" t="s">
        <v>183</v>
      </c>
      <c r="B562" s="45" t="s">
        <v>13</v>
      </c>
      <c r="C562" s="7" t="str">
        <f>CONCATENATE(Table6[[#This Row],[Job role]],Table6[[#This Row],[Technical Skills &amp; Competencies]])</f>
        <v>Infrastructure ManagerStakeholder Management</v>
      </c>
      <c r="D562" s="7" t="s">
        <v>20</v>
      </c>
      <c r="E562" s="4" t="s">
        <v>175</v>
      </c>
    </row>
    <row r="563" spans="1:5" ht="30" customHeight="1" x14ac:dyDescent="0.35">
      <c r="A563" s="19" t="s">
        <v>183</v>
      </c>
      <c r="B563" s="7" t="s">
        <v>31</v>
      </c>
      <c r="C563" s="7" t="str">
        <f>CONCATENATE(Table6[[#This Row],[Job role]],Table6[[#This Row],[Technical Skills &amp; Competencies]])</f>
        <v>Infrastructure ManagerSustainability Management</v>
      </c>
      <c r="D563" s="7" t="s">
        <v>14</v>
      </c>
      <c r="E563" s="4" t="s">
        <v>175</v>
      </c>
    </row>
    <row r="564" spans="1:5" ht="30" customHeight="1" x14ac:dyDescent="0.35">
      <c r="A564" s="19" t="s">
        <v>183</v>
      </c>
      <c r="B564" s="7" t="s">
        <v>52</v>
      </c>
      <c r="C564" s="7" t="str">
        <f>CONCATENATE(Table6[[#This Row],[Job role]],Table6[[#This Row],[Technical Skills &amp; Competencies]])</f>
        <v>Infrastructure ManagerSystem Integration</v>
      </c>
      <c r="D564" s="7" t="s">
        <v>20</v>
      </c>
      <c r="E564" s="4" t="s">
        <v>175</v>
      </c>
    </row>
    <row r="565" spans="1:5" ht="30" customHeight="1" x14ac:dyDescent="0.35">
      <c r="A565" s="6" t="s">
        <v>42</v>
      </c>
      <c r="B565" s="7" t="s">
        <v>37</v>
      </c>
      <c r="C565" s="5" t="str">
        <f>CONCATENATE(Table6[[#This Row],[Job role]],Table6[[#This Row],[Technical Skills &amp; Competencies]])</f>
        <v>IT Audit ManagerAudit and Compliance</v>
      </c>
      <c r="D565" s="5" t="s">
        <v>20</v>
      </c>
      <c r="E565" s="4" t="s">
        <v>5</v>
      </c>
    </row>
    <row r="566" spans="1:5" ht="30" customHeight="1" x14ac:dyDescent="0.35">
      <c r="A566" s="6" t="s">
        <v>42</v>
      </c>
      <c r="B566" s="5" t="s">
        <v>19</v>
      </c>
      <c r="C566" s="5" t="str">
        <f>CONCATENATE(Table6[[#This Row],[Job role]],Table6[[#This Row],[Technical Skills &amp; Competencies]])</f>
        <v>IT Audit ManagerBusiness Risk Management</v>
      </c>
      <c r="D566" s="5" t="s">
        <v>20</v>
      </c>
      <c r="E566" s="4" t="s">
        <v>5</v>
      </c>
    </row>
    <row r="567" spans="1:5" ht="30" customHeight="1" x14ac:dyDescent="0.35">
      <c r="A567" s="6" t="s">
        <v>42</v>
      </c>
      <c r="B567" s="5" t="s">
        <v>43</v>
      </c>
      <c r="C567" s="5" t="str">
        <f>CONCATENATE(Table6[[#This Row],[Job role]],Table6[[#This Row],[Technical Skills &amp; Competencies]])</f>
        <v>IT Audit ManagerIT Governance</v>
      </c>
      <c r="D567" s="5" t="s">
        <v>14</v>
      </c>
      <c r="E567" s="4" t="s">
        <v>5</v>
      </c>
    </row>
    <row r="568" spans="1:5" ht="30" customHeight="1" x14ac:dyDescent="0.35">
      <c r="A568" s="6" t="s">
        <v>42</v>
      </c>
      <c r="B568" s="5" t="s">
        <v>41</v>
      </c>
      <c r="C568" s="5" t="str">
        <f>CONCATENATE(Table6[[#This Row],[Job role]],Table6[[#This Row],[Technical Skills &amp; Competencies]])</f>
        <v>IT Audit ManagerIT Standards</v>
      </c>
      <c r="D568" s="5" t="s">
        <v>14</v>
      </c>
      <c r="E568" s="4" t="s">
        <v>5</v>
      </c>
    </row>
    <row r="569" spans="1:5" ht="30" customHeight="1" x14ac:dyDescent="0.35">
      <c r="A569" s="6" t="s">
        <v>42</v>
      </c>
      <c r="B569" s="7" t="s">
        <v>40</v>
      </c>
      <c r="C569" s="5" t="str">
        <f>CONCATENATE(Table6[[#This Row],[Job role]],Table6[[#This Row],[Technical Skills &amp; Competencies]])</f>
        <v>IT Audit ManagerIT Strategy</v>
      </c>
      <c r="D569" s="5" t="s">
        <v>14</v>
      </c>
      <c r="E569" s="4" t="s">
        <v>5</v>
      </c>
    </row>
    <row r="570" spans="1:5" ht="30" customHeight="1" x14ac:dyDescent="0.35">
      <c r="A570" s="6" t="s">
        <v>42</v>
      </c>
      <c r="B570" s="5" t="s">
        <v>22</v>
      </c>
      <c r="C570" s="5" t="str">
        <f>CONCATENATE(Table6[[#This Row],[Job role]],Table6[[#This Row],[Technical Skills &amp; Competencies]])</f>
        <v>IT Audit ManagerProgramme Management</v>
      </c>
      <c r="D570" s="5" t="s">
        <v>20</v>
      </c>
      <c r="E570" s="4" t="s">
        <v>5</v>
      </c>
    </row>
    <row r="571" spans="1:5" ht="30" customHeight="1" x14ac:dyDescent="0.35">
      <c r="A571" s="6" t="s">
        <v>42</v>
      </c>
      <c r="B571" s="5" t="s">
        <v>11</v>
      </c>
      <c r="C571" s="5" t="str">
        <f>CONCATENATE(Table6[[#This Row],[Job role]],Table6[[#This Row],[Technical Skills &amp; Competencies]])</f>
        <v>IT Audit ManagerQuality Assurance</v>
      </c>
      <c r="D571" s="5" t="s">
        <v>20</v>
      </c>
      <c r="E571" s="4" t="s">
        <v>5</v>
      </c>
    </row>
    <row r="572" spans="1:5" ht="30" customHeight="1" x14ac:dyDescent="0.35">
      <c r="A572" s="6" t="s">
        <v>42</v>
      </c>
      <c r="B572" s="5" t="s">
        <v>35</v>
      </c>
      <c r="C572" s="5" t="str">
        <f>CONCATENATE(Table6[[#This Row],[Job role]],Table6[[#This Row],[Technical Skills &amp; Competencies]])</f>
        <v>IT Audit ManagerSecurity Education and Awareness</v>
      </c>
      <c r="D572" s="5" t="s">
        <v>14</v>
      </c>
      <c r="E572" s="4" t="s">
        <v>5</v>
      </c>
    </row>
    <row r="573" spans="1:5" ht="30" customHeight="1" x14ac:dyDescent="0.35">
      <c r="A573" s="6" t="s">
        <v>42</v>
      </c>
      <c r="B573" s="5" t="s">
        <v>39</v>
      </c>
      <c r="C573" s="5" t="str">
        <f>CONCATENATE(Table6[[#This Row],[Job role]],Table6[[#This Row],[Technical Skills &amp; Competencies]])</f>
        <v>IT Audit ManagerSecurity Governance</v>
      </c>
      <c r="D573" s="5" t="s">
        <v>14</v>
      </c>
      <c r="E573" s="4" t="s">
        <v>5</v>
      </c>
    </row>
    <row r="574" spans="1:5" ht="30" customHeight="1" x14ac:dyDescent="0.35">
      <c r="A574" s="6" t="s">
        <v>42</v>
      </c>
      <c r="B574" s="45" t="s">
        <v>13</v>
      </c>
      <c r="C574" s="5" t="str">
        <f>CONCATENATE(Table6[[#This Row],[Job role]],Table6[[#This Row],[Technical Skills &amp; Competencies]])</f>
        <v>IT Audit ManagerStakeholder Management</v>
      </c>
      <c r="D574" s="5" t="s">
        <v>14</v>
      </c>
      <c r="E574" s="4" t="s">
        <v>5</v>
      </c>
    </row>
    <row r="575" spans="1:5" ht="30" customHeight="1" x14ac:dyDescent="0.35">
      <c r="A575" s="6" t="s">
        <v>36</v>
      </c>
      <c r="B575" s="7" t="s">
        <v>37</v>
      </c>
      <c r="C575" s="5" t="str">
        <f>CONCATENATE(Table6[[#This Row],[Job role]],Table6[[#This Row],[Technical Skills &amp; Competencies]])</f>
        <v>IT AuditorAudit and Compliance</v>
      </c>
      <c r="D575" s="5" t="s">
        <v>9</v>
      </c>
      <c r="E575" s="4" t="s">
        <v>5</v>
      </c>
    </row>
    <row r="576" spans="1:5" ht="30" customHeight="1" x14ac:dyDescent="0.35">
      <c r="A576" s="6" t="s">
        <v>36</v>
      </c>
      <c r="B576" s="5" t="s">
        <v>19</v>
      </c>
      <c r="C576" s="5" t="str">
        <f>CONCATENATE(Table6[[#This Row],[Job role]],Table6[[#This Row],[Technical Skills &amp; Competencies]])</f>
        <v>IT AuditorBusiness Risk Management</v>
      </c>
      <c r="D576" s="5" t="s">
        <v>9</v>
      </c>
      <c r="E576" s="4" t="s">
        <v>5</v>
      </c>
    </row>
    <row r="577" spans="1:5" ht="30" customHeight="1" x14ac:dyDescent="0.35">
      <c r="A577" s="6" t="s">
        <v>36</v>
      </c>
      <c r="B577" s="5" t="s">
        <v>22</v>
      </c>
      <c r="C577" s="5" t="str">
        <f>CONCATENATE(Table6[[#This Row],[Job role]],Table6[[#This Row],[Technical Skills &amp; Competencies]])</f>
        <v>IT AuditorProgramme Management</v>
      </c>
      <c r="D577" s="5" t="s">
        <v>9</v>
      </c>
      <c r="E577" s="4" t="s">
        <v>5</v>
      </c>
    </row>
    <row r="578" spans="1:5" ht="30" customHeight="1" x14ac:dyDescent="0.35">
      <c r="A578" s="6" t="s">
        <v>36</v>
      </c>
      <c r="B578" s="5" t="s">
        <v>11</v>
      </c>
      <c r="C578" s="5" t="str">
        <f>CONCATENATE(Table6[[#This Row],[Job role]],Table6[[#This Row],[Technical Skills &amp; Competencies]])</f>
        <v>IT AuditorQuality Assurance</v>
      </c>
      <c r="D578" s="5" t="s">
        <v>9</v>
      </c>
      <c r="E578" s="4" t="s">
        <v>5</v>
      </c>
    </row>
    <row r="579" spans="1:5" ht="30" customHeight="1" x14ac:dyDescent="0.35">
      <c r="A579" s="6" t="s">
        <v>36</v>
      </c>
      <c r="B579" s="5" t="s">
        <v>35</v>
      </c>
      <c r="C579" s="5" t="str">
        <f>CONCATENATE(Table6[[#This Row],[Job role]],Table6[[#This Row],[Technical Skills &amp; Competencies]])</f>
        <v>IT AuditorSecurity Education and Awareness</v>
      </c>
      <c r="D579" s="5" t="s">
        <v>9</v>
      </c>
      <c r="E579" s="4" t="s">
        <v>5</v>
      </c>
    </row>
    <row r="580" spans="1:5" ht="30" customHeight="1" x14ac:dyDescent="0.35">
      <c r="A580" s="6" t="s">
        <v>163</v>
      </c>
      <c r="B580" s="6" t="s">
        <v>30</v>
      </c>
      <c r="C580" s="6" t="str">
        <f>CONCATENATE(Table6[[#This Row],[Job role]],Table6[[#This Row],[Technical Skills &amp; Competencies]])</f>
        <v>IT ConsultantBusiness Needs Analysis</v>
      </c>
      <c r="D580" s="6" t="s">
        <v>9</v>
      </c>
      <c r="E580" s="4" t="s">
        <v>157</v>
      </c>
    </row>
    <row r="581" spans="1:5" ht="30" customHeight="1" x14ac:dyDescent="0.35">
      <c r="A581" s="6" t="s">
        <v>163</v>
      </c>
      <c r="B581" s="6" t="s">
        <v>74</v>
      </c>
      <c r="C581" s="6" t="str">
        <f>CONCATENATE(Table6[[#This Row],[Job role]],Table6[[#This Row],[Technical Skills &amp; Competencies]])</f>
        <v>IT ConsultantChange Management</v>
      </c>
      <c r="D581" s="6" t="s">
        <v>9</v>
      </c>
      <c r="E581" s="4" t="s">
        <v>157</v>
      </c>
    </row>
    <row r="582" spans="1:5" ht="30" customHeight="1" x14ac:dyDescent="0.35">
      <c r="A582" s="7" t="s">
        <v>163</v>
      </c>
      <c r="B582" s="6" t="s">
        <v>71</v>
      </c>
      <c r="C582" s="7" t="str">
        <f>CONCATENATE(Table6[[#This Row],[Job role]],Table6[[#This Row],[Technical Skills &amp; Competencies]])</f>
        <v>IT ConsultantPartnership Management</v>
      </c>
      <c r="D582" s="7" t="s">
        <v>14</v>
      </c>
      <c r="E582" s="4" t="s">
        <v>157</v>
      </c>
    </row>
    <row r="583" spans="1:5" ht="30" customHeight="1" x14ac:dyDescent="0.35">
      <c r="A583" s="7" t="s">
        <v>163</v>
      </c>
      <c r="B583" s="7" t="s">
        <v>15</v>
      </c>
      <c r="C583" s="7" t="str">
        <f>CONCATENATE(Table6[[#This Row],[Job role]],Table6[[#This Row],[Technical Skills &amp; Competencies]])</f>
        <v>IT ConsultantProblem Management</v>
      </c>
      <c r="D583" s="7" t="s">
        <v>9</v>
      </c>
      <c r="E583" s="4" t="s">
        <v>157</v>
      </c>
    </row>
    <row r="584" spans="1:5" ht="30" customHeight="1" x14ac:dyDescent="0.35">
      <c r="A584" s="6" t="s">
        <v>163</v>
      </c>
      <c r="B584" s="6" t="s">
        <v>22</v>
      </c>
      <c r="C584" s="6" t="str">
        <f>CONCATENATE(Table6[[#This Row],[Job role]],Table6[[#This Row],[Technical Skills &amp; Competencies]])</f>
        <v>IT ConsultantProgramme Management</v>
      </c>
      <c r="D584" s="6" t="s">
        <v>9</v>
      </c>
      <c r="E584" s="4" t="s">
        <v>157</v>
      </c>
    </row>
    <row r="585" spans="1:5" ht="30" customHeight="1" x14ac:dyDescent="0.35">
      <c r="A585" s="6" t="s">
        <v>163</v>
      </c>
      <c r="B585" s="7" t="s">
        <v>86</v>
      </c>
      <c r="C585" s="7" t="str">
        <f>CONCATENATE(Table6[[#This Row],[Job role]],Table6[[#This Row],[Technical Skills &amp; Competencies]])</f>
        <v>IT ConsultantSolution Architecture</v>
      </c>
      <c r="D585" s="6" t="s">
        <v>14</v>
      </c>
      <c r="E585" s="4" t="s">
        <v>157</v>
      </c>
    </row>
    <row r="586" spans="1:5" ht="30" customHeight="1" x14ac:dyDescent="0.35">
      <c r="A586" s="7" t="s">
        <v>163</v>
      </c>
      <c r="B586" s="45" t="s">
        <v>13</v>
      </c>
      <c r="C586" s="7" t="str">
        <f>CONCATENATE(Table6[[#This Row],[Job role]],Table6[[#This Row],[Technical Skills &amp; Competencies]])</f>
        <v>IT ConsultantStakeholder Management</v>
      </c>
      <c r="D586" s="7" t="s">
        <v>9</v>
      </c>
      <c r="E586" s="4" t="s">
        <v>157</v>
      </c>
    </row>
    <row r="587" spans="1:5" ht="30" customHeight="1" x14ac:dyDescent="0.35">
      <c r="A587" s="7" t="s">
        <v>163</v>
      </c>
      <c r="B587" s="7" t="s">
        <v>52</v>
      </c>
      <c r="C587" s="7" t="str">
        <f>CONCATENATE(Table6[[#This Row],[Job role]],Table6[[#This Row],[Technical Skills &amp; Competencies]])</f>
        <v>IT ConsultantSystem Integration</v>
      </c>
      <c r="D587" s="7" t="s">
        <v>9</v>
      </c>
      <c r="E587" s="4" t="s">
        <v>157</v>
      </c>
    </row>
    <row r="588" spans="1:5" ht="30" customHeight="1" x14ac:dyDescent="0.35">
      <c r="A588" s="6" t="s">
        <v>163</v>
      </c>
      <c r="B588" s="6" t="s">
        <v>141</v>
      </c>
      <c r="C588" s="6" t="str">
        <f>CONCATENATE(Table6[[#This Row],[Job role]],Table6[[#This Row],[Technical Skills &amp; Competencies]])</f>
        <v>IT ConsultantTechnical Sales Support</v>
      </c>
      <c r="D588" s="6" t="s">
        <v>14</v>
      </c>
      <c r="E588" s="4" t="s">
        <v>157</v>
      </c>
    </row>
    <row r="589" spans="1:5" ht="30" customHeight="1" x14ac:dyDescent="0.35">
      <c r="A589" s="6" t="s">
        <v>162</v>
      </c>
      <c r="B589" s="6" t="s">
        <v>30</v>
      </c>
      <c r="C589" s="6" t="str">
        <f>CONCATENATE(Table6[[#This Row],[Job role]],Table6[[#This Row],[Technical Skills &amp; Competencies]])</f>
        <v>IT Consulting AnalystBusiness Needs Analysis</v>
      </c>
      <c r="D589" s="6" t="s">
        <v>6</v>
      </c>
      <c r="E589" s="4" t="s">
        <v>157</v>
      </c>
    </row>
    <row r="590" spans="1:5" ht="30" customHeight="1" x14ac:dyDescent="0.35">
      <c r="A590" s="7" t="s">
        <v>162</v>
      </c>
      <c r="B590" s="6" t="s">
        <v>74</v>
      </c>
      <c r="C590" s="7" t="str">
        <f>CONCATENATE(Table6[[#This Row],[Job role]],Table6[[#This Row],[Technical Skills &amp; Competencies]])</f>
        <v>IT Consulting AnalystChange Management</v>
      </c>
      <c r="D590" s="7" t="s">
        <v>9</v>
      </c>
      <c r="E590" s="4" t="s">
        <v>157</v>
      </c>
    </row>
    <row r="591" spans="1:5" ht="30" customHeight="1" x14ac:dyDescent="0.35">
      <c r="A591" s="7" t="s">
        <v>162</v>
      </c>
      <c r="B591" s="7" t="s">
        <v>22</v>
      </c>
      <c r="C591" s="7" t="str">
        <f>CONCATENATE(Table6[[#This Row],[Job role]],Table6[[#This Row],[Technical Skills &amp; Competencies]])</f>
        <v>IT Consulting AnalystProgramme Management</v>
      </c>
      <c r="D591" s="7" t="s">
        <v>9</v>
      </c>
      <c r="E591" s="4" t="s">
        <v>157</v>
      </c>
    </row>
    <row r="592" spans="1:5" ht="30" customHeight="1" x14ac:dyDescent="0.35">
      <c r="A592" s="6" t="s">
        <v>162</v>
      </c>
      <c r="B592" s="45" t="s">
        <v>13</v>
      </c>
      <c r="C592" s="6" t="str">
        <f>CONCATENATE(Table6[[#This Row],[Job role]],Table6[[#This Row],[Technical Skills &amp; Competencies]])</f>
        <v>IT Consulting AnalystStakeholder Management</v>
      </c>
      <c r="D592" s="6" t="s">
        <v>6</v>
      </c>
      <c r="E592" s="4" t="s">
        <v>157</v>
      </c>
    </row>
    <row r="593" spans="1:5" ht="30" customHeight="1" x14ac:dyDescent="0.35">
      <c r="A593" s="6" t="s">
        <v>162</v>
      </c>
      <c r="B593" s="6" t="s">
        <v>52</v>
      </c>
      <c r="C593" s="6" t="str">
        <f>CONCATENATE(Table6[[#This Row],[Job role]],Table6[[#This Row],[Technical Skills &amp; Competencies]])</f>
        <v>IT Consulting AnalystSystem Integration</v>
      </c>
      <c r="D593" s="6" t="s">
        <v>9</v>
      </c>
      <c r="E593" s="4" t="s">
        <v>157</v>
      </c>
    </row>
    <row r="594" spans="1:5" ht="30" customHeight="1" x14ac:dyDescent="0.35">
      <c r="A594" s="7" t="s">
        <v>162</v>
      </c>
      <c r="B594" s="7" t="s">
        <v>141</v>
      </c>
      <c r="C594" s="7" t="str">
        <f>CONCATENATE(Table6[[#This Row],[Job role]],Table6[[#This Row],[Technical Skills &amp; Competencies]])</f>
        <v>IT Consulting AnalystTechnical Sales Support</v>
      </c>
      <c r="D594" s="7" t="s">
        <v>9</v>
      </c>
      <c r="E594" s="4" t="s">
        <v>157</v>
      </c>
    </row>
    <row r="595" spans="1:5" ht="30" customHeight="1" x14ac:dyDescent="0.35">
      <c r="A595" s="6" t="s">
        <v>656</v>
      </c>
      <c r="B595" s="6" t="s">
        <v>89</v>
      </c>
      <c r="C595" s="6" t="str">
        <f>CONCATENATE(Table6[[#This Row],[Job role]],Table6[[#This Row],[Technical Skills &amp; Competencies]])</f>
        <v>Lead UI DesignerAnalytics and Computational Modelling</v>
      </c>
      <c r="D595" s="6" t="s">
        <v>9</v>
      </c>
      <c r="E595" s="4" t="s">
        <v>75</v>
      </c>
    </row>
    <row r="596" spans="1:5" ht="30" customHeight="1" x14ac:dyDescent="0.35">
      <c r="A596" s="6" t="s">
        <v>656</v>
      </c>
      <c r="B596" s="7" t="s">
        <v>79</v>
      </c>
      <c r="C596" s="6" t="str">
        <f>CONCATENATE(Table6[[#This Row],[Job role]],Table6[[#This Row],[Technical Skills &amp; Competencies]])</f>
        <v>Lead UI DesignerBusiness Innovation</v>
      </c>
      <c r="D596" s="6" t="s">
        <v>20</v>
      </c>
      <c r="E596" s="4" t="s">
        <v>75</v>
      </c>
    </row>
    <row r="597" spans="1:5" ht="30" customHeight="1" x14ac:dyDescent="0.35">
      <c r="A597" s="6" t="s">
        <v>656</v>
      </c>
      <c r="B597" s="6" t="s">
        <v>30</v>
      </c>
      <c r="C597" s="6" t="str">
        <f>CONCATENATE(Table6[[#This Row],[Job role]],Table6[[#This Row],[Technical Skills &amp; Competencies]])</f>
        <v>Lead UI DesignerBusiness Needs Analysis</v>
      </c>
      <c r="D597" s="6" t="s">
        <v>14</v>
      </c>
      <c r="E597" s="4" t="s">
        <v>75</v>
      </c>
    </row>
    <row r="598" spans="1:5" ht="30" customHeight="1" x14ac:dyDescent="0.35">
      <c r="A598" s="6" t="s">
        <v>656</v>
      </c>
      <c r="B598" s="6" t="s">
        <v>55</v>
      </c>
      <c r="C598" s="7" t="str">
        <f>CONCATENATE(Table6[[#This Row],[Job role]],Table6[[#This Row],[Technical Skills &amp; Competencies]])</f>
        <v>Lead UI DesignerEmerging Technology Synthesis</v>
      </c>
      <c r="D598" s="7" t="s">
        <v>14</v>
      </c>
      <c r="E598" s="4" t="s">
        <v>75</v>
      </c>
    </row>
    <row r="599" spans="1:5" ht="30" customHeight="1" x14ac:dyDescent="0.35">
      <c r="A599" s="6" t="s">
        <v>656</v>
      </c>
      <c r="B599" s="6" t="s">
        <v>87</v>
      </c>
      <c r="C599" s="6" t="str">
        <f>CONCATENATE(Table6[[#This Row],[Job role]],Table6[[#This Row],[Technical Skills &amp; Competencies]])</f>
        <v>Lead UI DesignerSoftware Design</v>
      </c>
      <c r="D599" s="6" t="s">
        <v>20</v>
      </c>
      <c r="E599" s="4" t="s">
        <v>75</v>
      </c>
    </row>
    <row r="600" spans="1:5" ht="30" customHeight="1" x14ac:dyDescent="0.35">
      <c r="A600" s="6" t="s">
        <v>656</v>
      </c>
      <c r="B600" s="5" t="s">
        <v>44</v>
      </c>
      <c r="C600" s="5" t="str">
        <f>CONCATENATE(Table6[[#This Row],[Job role]],Table6[[#This Row],[Technical Skills &amp; Competencies]])</f>
        <v>Lead UI DesignerSoftware Testing</v>
      </c>
      <c r="D600" s="5" t="s">
        <v>14</v>
      </c>
      <c r="E600" s="4" t="s">
        <v>75</v>
      </c>
    </row>
    <row r="601" spans="1:5" ht="30" customHeight="1" x14ac:dyDescent="0.35">
      <c r="A601" s="6" t="s">
        <v>656</v>
      </c>
      <c r="B601" s="7" t="s">
        <v>86</v>
      </c>
      <c r="C601" s="7" t="str">
        <f>CONCATENATE(Table6[[#This Row],[Job role]],Table6[[#This Row],[Technical Skills &amp; Competencies]])</f>
        <v>Lead UI DesignerSolution Architecture</v>
      </c>
      <c r="D601" s="5" t="s">
        <v>14</v>
      </c>
      <c r="E601" s="4" t="s">
        <v>75</v>
      </c>
    </row>
    <row r="602" spans="1:5" ht="30" customHeight="1" x14ac:dyDescent="0.35">
      <c r="A602" s="6" t="s">
        <v>656</v>
      </c>
      <c r="B602" s="45" t="s">
        <v>13</v>
      </c>
      <c r="C602" s="6" t="str">
        <f>CONCATENATE(Table6[[#This Row],[Job role]],Table6[[#This Row],[Technical Skills &amp; Competencies]])</f>
        <v>Lead UI DesignerStakeholder Management</v>
      </c>
      <c r="D602" s="6" t="s">
        <v>14</v>
      </c>
      <c r="E602" s="4" t="s">
        <v>75</v>
      </c>
    </row>
    <row r="603" spans="1:5" ht="30" customHeight="1" x14ac:dyDescent="0.35">
      <c r="A603" s="6" t="s">
        <v>656</v>
      </c>
      <c r="B603" s="5" t="s">
        <v>7</v>
      </c>
      <c r="C603" s="5" t="str">
        <f>CONCATENATE(Table6[[#This Row],[Job role]],Table6[[#This Row],[Technical Skills &amp; Competencies]])</f>
        <v>Lead UI DesignerTest Planning</v>
      </c>
      <c r="D603" s="5" t="s">
        <v>14</v>
      </c>
      <c r="E603" s="4" t="s">
        <v>75</v>
      </c>
    </row>
    <row r="604" spans="1:5" ht="30" customHeight="1" x14ac:dyDescent="0.35">
      <c r="A604" s="6" t="s">
        <v>656</v>
      </c>
      <c r="B604" s="6" t="s">
        <v>81</v>
      </c>
      <c r="C604" s="6" t="str">
        <f>CONCATENATE(Table6[[#This Row],[Job role]],Table6[[#This Row],[Technical Skills &amp; Competencies]])</f>
        <v>Lead UI DesignerUser Interface Design</v>
      </c>
      <c r="D604" s="6" t="s">
        <v>20</v>
      </c>
      <c r="E604" s="4" t="s">
        <v>75</v>
      </c>
    </row>
    <row r="605" spans="1:5" ht="30" customHeight="1" x14ac:dyDescent="0.35">
      <c r="A605" s="6" t="s">
        <v>297</v>
      </c>
      <c r="B605" s="7" t="s">
        <v>79</v>
      </c>
      <c r="C605" s="12" t="str">
        <f>CONCATENATE(Table6[[#This Row],[Job role]],Table6[[#This Row],[Technical Skills &amp; Competencies]])</f>
        <v>Lead UX DesignerBusiness Innovation</v>
      </c>
      <c r="D605" s="12" t="s">
        <v>20</v>
      </c>
      <c r="E605" s="4" t="s">
        <v>75</v>
      </c>
    </row>
    <row r="606" spans="1:5" ht="30" customHeight="1" x14ac:dyDescent="0.35">
      <c r="A606" s="6" t="s">
        <v>297</v>
      </c>
      <c r="B606" s="6" t="s">
        <v>30</v>
      </c>
      <c r="C606" s="12" t="str">
        <f>CONCATENATE(Table6[[#This Row],[Job role]],Table6[[#This Row],[Technical Skills &amp; Competencies]])</f>
        <v>Lead UX DesignerBusiness Needs Analysis</v>
      </c>
      <c r="D606" s="12" t="s">
        <v>14</v>
      </c>
      <c r="E606" s="4" t="s">
        <v>75</v>
      </c>
    </row>
    <row r="607" spans="1:5" ht="30" customHeight="1" x14ac:dyDescent="0.35">
      <c r="A607" s="6" t="s">
        <v>297</v>
      </c>
      <c r="B607" s="12" t="s">
        <v>87</v>
      </c>
      <c r="C607" s="12" t="str">
        <f>CONCATENATE(Table6[[#This Row],[Job role]],Table6[[#This Row],[Technical Skills &amp; Competencies]])</f>
        <v>Lead UX DesignerSoftware Design</v>
      </c>
      <c r="D607" s="12" t="s">
        <v>20</v>
      </c>
      <c r="E607" s="4" t="s">
        <v>75</v>
      </c>
    </row>
    <row r="608" spans="1:5" ht="30" customHeight="1" x14ac:dyDescent="0.35">
      <c r="A608" s="6" t="s">
        <v>297</v>
      </c>
      <c r="B608" s="13" t="s">
        <v>44</v>
      </c>
      <c r="C608" s="13" t="str">
        <f>CONCATENATE(Table6[[#This Row],[Job role]],Table6[[#This Row],[Technical Skills &amp; Competencies]])</f>
        <v>Lead UX DesignerSoftware Testing</v>
      </c>
      <c r="D608" s="13" t="s">
        <v>14</v>
      </c>
      <c r="E608" s="4" t="s">
        <v>75</v>
      </c>
    </row>
    <row r="609" spans="1:5" ht="30" customHeight="1" x14ac:dyDescent="0.35">
      <c r="A609" s="6" t="s">
        <v>297</v>
      </c>
      <c r="B609" s="7" t="s">
        <v>86</v>
      </c>
      <c r="C609" s="7" t="str">
        <f>CONCATENATE(Table6[[#This Row],[Job role]],Table6[[#This Row],[Technical Skills &amp; Competencies]])</f>
        <v>Lead UX DesignerSolution Architecture</v>
      </c>
      <c r="D609" s="14" t="s">
        <v>14</v>
      </c>
      <c r="E609" s="4" t="s">
        <v>75</v>
      </c>
    </row>
    <row r="610" spans="1:5" ht="30" customHeight="1" x14ac:dyDescent="0.35">
      <c r="A610" s="6" t="s">
        <v>297</v>
      </c>
      <c r="B610" s="45" t="s">
        <v>13</v>
      </c>
      <c r="C610" s="14" t="str">
        <f>CONCATENATE(Table6[[#This Row],[Job role]],Table6[[#This Row],[Technical Skills &amp; Competencies]])</f>
        <v>Lead UX DesignerStakeholder Management</v>
      </c>
      <c r="D610" s="14" t="s">
        <v>14</v>
      </c>
      <c r="E610" s="4" t="s">
        <v>75</v>
      </c>
    </row>
    <row r="611" spans="1:5" ht="30" customHeight="1" x14ac:dyDescent="0.35">
      <c r="A611" s="6" t="s">
        <v>297</v>
      </c>
      <c r="B611" s="13" t="s">
        <v>7</v>
      </c>
      <c r="C611" s="13" t="str">
        <f>CONCATENATE(Table6[[#This Row],[Job role]],Table6[[#This Row],[Technical Skills &amp; Competencies]])</f>
        <v>Lead UX DesignerTest Planning</v>
      </c>
      <c r="D611" s="13" t="s">
        <v>14</v>
      </c>
      <c r="E611" s="4" t="s">
        <v>75</v>
      </c>
    </row>
    <row r="612" spans="1:5" ht="30" customHeight="1" x14ac:dyDescent="0.35">
      <c r="A612" s="6" t="s">
        <v>297</v>
      </c>
      <c r="B612" s="12" t="s">
        <v>83</v>
      </c>
      <c r="C612" s="12" t="str">
        <f>CONCATENATE(Table6[[#This Row],[Job role]],Table6[[#This Row],[Technical Skills &amp; Competencies]])</f>
        <v>Lead UX DesignerUser Experience Design</v>
      </c>
      <c r="D612" s="12" t="s">
        <v>20</v>
      </c>
      <c r="E612" s="4" t="s">
        <v>75</v>
      </c>
    </row>
    <row r="613" spans="1:5" ht="30" customHeight="1" x14ac:dyDescent="0.35">
      <c r="A613" s="6" t="s">
        <v>297</v>
      </c>
      <c r="B613" s="12" t="s">
        <v>81</v>
      </c>
      <c r="C613" s="12" t="str">
        <f>CONCATENATE(Table6[[#This Row],[Job role]],Table6[[#This Row],[Technical Skills &amp; Competencies]])</f>
        <v>Lead UX DesignerUser Interface Design</v>
      </c>
      <c r="D613" s="12" t="s">
        <v>9</v>
      </c>
      <c r="E613" s="4" t="s">
        <v>75</v>
      </c>
    </row>
    <row r="614" spans="1:5" ht="30" customHeight="1" x14ac:dyDescent="0.35">
      <c r="A614" s="6" t="s">
        <v>108</v>
      </c>
      <c r="B614" s="6" t="s">
        <v>99</v>
      </c>
      <c r="C614" s="6" t="str">
        <f>CONCATENATE(Table6[[#This Row],[Job role]],Table6[[#This Row],[Technical Skills &amp; Competencies]])</f>
        <v>Platform ArchitectApplications Integration</v>
      </c>
      <c r="D614" s="6" t="s">
        <v>20</v>
      </c>
      <c r="E614" s="4" t="s">
        <v>75</v>
      </c>
    </row>
    <row r="615" spans="1:5" ht="30" customHeight="1" x14ac:dyDescent="0.35">
      <c r="A615" s="6" t="s">
        <v>108</v>
      </c>
      <c r="B615" s="7" t="s">
        <v>79</v>
      </c>
      <c r="C615" s="7" t="str">
        <f>CONCATENATE(Table6[[#This Row],[Job role]],Table6[[#This Row],[Technical Skills &amp; Competencies]])</f>
        <v>Platform ArchitectBusiness Innovation</v>
      </c>
      <c r="D615" s="7" t="s">
        <v>20</v>
      </c>
      <c r="E615" s="4" t="s">
        <v>75</v>
      </c>
    </row>
    <row r="616" spans="1:5" ht="30" customHeight="1" x14ac:dyDescent="0.35">
      <c r="A616" s="6" t="s">
        <v>108</v>
      </c>
      <c r="B616" s="6" t="s">
        <v>30</v>
      </c>
      <c r="C616" s="6" t="str">
        <f>CONCATENATE(Table6[[#This Row],[Job role]],Table6[[#This Row],[Technical Skills &amp; Competencies]])</f>
        <v>Platform ArchitectBusiness Needs Analysis</v>
      </c>
      <c r="D616" s="6" t="s">
        <v>20</v>
      </c>
      <c r="E616" s="4" t="s">
        <v>75</v>
      </c>
    </row>
    <row r="617" spans="1:5" ht="30" customHeight="1" x14ac:dyDescent="0.35">
      <c r="A617" s="6" t="s">
        <v>108</v>
      </c>
      <c r="B617" s="6" t="s">
        <v>74</v>
      </c>
      <c r="C617" s="6" t="str">
        <f>CONCATENATE(Table6[[#This Row],[Job role]],Table6[[#This Row],[Technical Skills &amp; Competencies]])</f>
        <v>Platform ArchitectChange Management</v>
      </c>
      <c r="D617" s="6" t="s">
        <v>20</v>
      </c>
      <c r="E617" s="4" t="s">
        <v>75</v>
      </c>
    </row>
    <row r="618" spans="1:5" ht="30" customHeight="1" x14ac:dyDescent="0.35">
      <c r="A618" s="6" t="s">
        <v>108</v>
      </c>
      <c r="B618" s="6" t="s">
        <v>57</v>
      </c>
      <c r="C618" s="6" t="str">
        <f>CONCATENATE(Table6[[#This Row],[Job role]],Table6[[#This Row],[Technical Skills &amp; Competencies]])</f>
        <v>Platform ArchitectDatabase Administration</v>
      </c>
      <c r="D618" s="6" t="s">
        <v>20</v>
      </c>
      <c r="E618" s="4" t="s">
        <v>75</v>
      </c>
    </row>
    <row r="619" spans="1:5" ht="30" customHeight="1" x14ac:dyDescent="0.35">
      <c r="A619" s="6" t="s">
        <v>108</v>
      </c>
      <c r="B619" s="6" t="s">
        <v>55</v>
      </c>
      <c r="C619" s="6" t="str">
        <f>CONCATENATE(Table6[[#This Row],[Job role]],Table6[[#This Row],[Technical Skills &amp; Competencies]])</f>
        <v>Platform ArchitectEmerging Technology Synthesis</v>
      </c>
      <c r="D619" s="6" t="s">
        <v>20</v>
      </c>
      <c r="E619" s="4" t="s">
        <v>75</v>
      </c>
    </row>
    <row r="620" spans="1:5" ht="30" customHeight="1" x14ac:dyDescent="0.35">
      <c r="A620" s="6" t="s">
        <v>108</v>
      </c>
      <c r="B620" s="6" t="s">
        <v>104</v>
      </c>
      <c r="C620" s="6" t="str">
        <f>CONCATENATE(Table6[[#This Row],[Job role]],Table6[[#This Row],[Technical Skills &amp; Competencies]])</f>
        <v>Platform ArchitectInfrastructure Design</v>
      </c>
      <c r="D620" s="6" t="s">
        <v>14</v>
      </c>
      <c r="E620" s="4" t="s">
        <v>75</v>
      </c>
    </row>
    <row r="621" spans="1:5" ht="30" customHeight="1" x14ac:dyDescent="0.35">
      <c r="A621" s="6" t="s">
        <v>108</v>
      </c>
      <c r="B621" s="10" t="s">
        <v>18</v>
      </c>
      <c r="C621" s="7" t="str">
        <f>CONCATENATE(Table6[[#This Row],[Job role]],Table6[[#This Row],[Technical Skills &amp; Competencies]])</f>
        <v>Platform ArchitectPerformance Management</v>
      </c>
      <c r="D621" s="7" t="s">
        <v>20</v>
      </c>
      <c r="E621" s="4" t="s">
        <v>75</v>
      </c>
    </row>
    <row r="622" spans="1:5" ht="30" customHeight="1" x14ac:dyDescent="0.35">
      <c r="A622" s="6" t="s">
        <v>108</v>
      </c>
      <c r="B622" s="7" t="s">
        <v>15</v>
      </c>
      <c r="C622" s="7" t="str">
        <f>CONCATENATE(Table6[[#This Row],[Job role]],Table6[[#This Row],[Technical Skills &amp; Competencies]])</f>
        <v>Platform ArchitectProblem Management</v>
      </c>
      <c r="D622" s="7" t="s">
        <v>20</v>
      </c>
      <c r="E622" s="4" t="s">
        <v>75</v>
      </c>
    </row>
    <row r="623" spans="1:5" ht="30" customHeight="1" x14ac:dyDescent="0.35">
      <c r="A623" s="6" t="s">
        <v>108</v>
      </c>
      <c r="B623" s="6" t="s">
        <v>22</v>
      </c>
      <c r="C623" s="6" t="str">
        <f>CONCATENATE(Table6[[#This Row],[Job role]],Table6[[#This Row],[Technical Skills &amp; Competencies]])</f>
        <v>Platform ArchitectProgramme Management</v>
      </c>
      <c r="D623" s="6" t="s">
        <v>20</v>
      </c>
      <c r="E623" s="4" t="s">
        <v>75</v>
      </c>
    </row>
    <row r="624" spans="1:5" ht="30" customHeight="1" x14ac:dyDescent="0.35">
      <c r="A624" s="6" t="s">
        <v>108</v>
      </c>
      <c r="B624" s="6" t="s">
        <v>96</v>
      </c>
      <c r="C624" s="6" t="str">
        <f>CONCATENATE(Table6[[#This Row],[Job role]],Table6[[#This Row],[Technical Skills &amp; Competencies]])</f>
        <v>Platform ArchitectSoftware Configuration</v>
      </c>
      <c r="D624" s="6" t="s">
        <v>14</v>
      </c>
      <c r="E624" s="4" t="s">
        <v>75</v>
      </c>
    </row>
    <row r="625" spans="1:5" ht="30" customHeight="1" x14ac:dyDescent="0.35">
      <c r="A625" s="6" t="s">
        <v>108</v>
      </c>
      <c r="B625" s="7" t="s">
        <v>86</v>
      </c>
      <c r="C625" s="7" t="str">
        <f>CONCATENATE(Table6[[#This Row],[Job role]],Table6[[#This Row],[Technical Skills &amp; Competencies]])</f>
        <v>Platform ArchitectSolution Architecture</v>
      </c>
      <c r="D625" s="6" t="s">
        <v>20</v>
      </c>
      <c r="E625" s="4" t="s">
        <v>75</v>
      </c>
    </row>
    <row r="626" spans="1:5" ht="30" customHeight="1" x14ac:dyDescent="0.35">
      <c r="A626" s="6" t="s">
        <v>108</v>
      </c>
      <c r="B626" s="45" t="s">
        <v>13</v>
      </c>
      <c r="C626" s="6" t="str">
        <f>CONCATENATE(Table6[[#This Row],[Job role]],Table6[[#This Row],[Technical Skills &amp; Competencies]])</f>
        <v>Platform ArchitectStakeholder Management</v>
      </c>
      <c r="D626" s="6" t="s">
        <v>14</v>
      </c>
      <c r="E626" s="4" t="s">
        <v>75</v>
      </c>
    </row>
    <row r="627" spans="1:5" ht="30" customHeight="1" x14ac:dyDescent="0.35">
      <c r="A627" s="6" t="s">
        <v>108</v>
      </c>
      <c r="B627" s="6" t="s">
        <v>52</v>
      </c>
      <c r="C627" s="6" t="str">
        <f>CONCATENATE(Table6[[#This Row],[Job role]],Table6[[#This Row],[Technical Skills &amp; Competencies]])</f>
        <v>Platform ArchitectSystem Integration</v>
      </c>
      <c r="D627" s="6" t="s">
        <v>20</v>
      </c>
      <c r="E627" s="4" t="s">
        <v>75</v>
      </c>
    </row>
    <row r="628" spans="1:5" ht="30" customHeight="1" x14ac:dyDescent="0.35">
      <c r="A628" s="6" t="s">
        <v>105</v>
      </c>
      <c r="B628" s="6" t="s">
        <v>99</v>
      </c>
      <c r="C628" s="6" t="str">
        <f>CONCATENATE(Table6[[#This Row],[Job role]],Table6[[#This Row],[Technical Skills &amp; Competencies]])</f>
        <v>Platform EngineerApplications Integration</v>
      </c>
      <c r="D628" s="6" t="s">
        <v>9</v>
      </c>
      <c r="E628" s="4" t="s">
        <v>75</v>
      </c>
    </row>
    <row r="629" spans="1:5" ht="30" customHeight="1" x14ac:dyDescent="0.35">
      <c r="A629" s="6" t="s">
        <v>105</v>
      </c>
      <c r="B629" s="6" t="s">
        <v>51</v>
      </c>
      <c r="C629" s="6" t="str">
        <f>CONCATENATE(Table6[[#This Row],[Job role]],Table6[[#This Row],[Technical Skills &amp; Competencies]])</f>
        <v>Platform EngineerApplications Support and Enhancement</v>
      </c>
      <c r="D629" s="6" t="s">
        <v>6</v>
      </c>
      <c r="E629" s="4" t="s">
        <v>75</v>
      </c>
    </row>
    <row r="630" spans="1:5" ht="30" customHeight="1" x14ac:dyDescent="0.35">
      <c r="A630" s="6" t="s">
        <v>105</v>
      </c>
      <c r="B630" s="6" t="s">
        <v>30</v>
      </c>
      <c r="C630" s="6" t="str">
        <f>CONCATENATE(Table6[[#This Row],[Job role]],Table6[[#This Row],[Technical Skills &amp; Competencies]])</f>
        <v>Platform EngineerBusiness Needs Analysis</v>
      </c>
      <c r="D630" s="6" t="s">
        <v>6</v>
      </c>
      <c r="E630" s="4" t="s">
        <v>75</v>
      </c>
    </row>
    <row r="631" spans="1:5" ht="30" customHeight="1" x14ac:dyDescent="0.35">
      <c r="A631" s="6" t="s">
        <v>105</v>
      </c>
      <c r="B631" s="6" t="s">
        <v>74</v>
      </c>
      <c r="C631" s="6" t="str">
        <f>CONCATENATE(Table6[[#This Row],[Job role]],Table6[[#This Row],[Technical Skills &amp; Competencies]])</f>
        <v>Platform EngineerChange Management</v>
      </c>
      <c r="D631" s="6" t="s">
        <v>9</v>
      </c>
      <c r="E631" s="4" t="s">
        <v>75</v>
      </c>
    </row>
    <row r="632" spans="1:5" ht="30" customHeight="1" x14ac:dyDescent="0.35">
      <c r="A632" s="6" t="s">
        <v>105</v>
      </c>
      <c r="B632" s="6" t="s">
        <v>50</v>
      </c>
      <c r="C632" s="6" t="str">
        <f>CONCATENATE(Table6[[#This Row],[Job role]],Table6[[#This Row],[Technical Skills &amp; Competencies]])</f>
        <v>Platform EngineerConfiguration Tracking</v>
      </c>
      <c r="D632" s="6" t="s">
        <v>6</v>
      </c>
      <c r="E632" s="4" t="s">
        <v>75</v>
      </c>
    </row>
    <row r="633" spans="1:5" ht="30" customHeight="1" x14ac:dyDescent="0.35">
      <c r="A633" s="6" t="s">
        <v>105</v>
      </c>
      <c r="B633" s="6" t="s">
        <v>57</v>
      </c>
      <c r="C633" s="6" t="str">
        <f>CONCATENATE(Table6[[#This Row],[Job role]],Table6[[#This Row],[Technical Skills &amp; Competencies]])</f>
        <v>Platform EngineerDatabase Administration</v>
      </c>
      <c r="D633" s="6" t="s">
        <v>6</v>
      </c>
      <c r="E633" s="4" t="s">
        <v>75</v>
      </c>
    </row>
    <row r="634" spans="1:5" ht="30" customHeight="1" x14ac:dyDescent="0.35">
      <c r="A634" s="6" t="s">
        <v>105</v>
      </c>
      <c r="B634" s="6" t="s">
        <v>55</v>
      </c>
      <c r="C634" s="6" t="str">
        <f>CONCATENATE(Table6[[#This Row],[Job role]],Table6[[#This Row],[Technical Skills &amp; Competencies]])</f>
        <v>Platform EngineerEmerging Technology Synthesis</v>
      </c>
      <c r="D634" s="6" t="s">
        <v>9</v>
      </c>
      <c r="E634" s="4" t="s">
        <v>75</v>
      </c>
    </row>
    <row r="635" spans="1:5" ht="30" customHeight="1" x14ac:dyDescent="0.35">
      <c r="A635" s="6" t="s">
        <v>105</v>
      </c>
      <c r="B635" s="6" t="s">
        <v>49</v>
      </c>
      <c r="C635" s="6" t="str">
        <f>CONCATENATE(Table6[[#This Row],[Job role]],Table6[[#This Row],[Technical Skills &amp; Competencies]])</f>
        <v>Platform EngineerNetwork Administration and Maintenance</v>
      </c>
      <c r="D635" s="6" t="s">
        <v>6</v>
      </c>
      <c r="E635" s="4" t="s">
        <v>75</v>
      </c>
    </row>
    <row r="636" spans="1:5" ht="30" customHeight="1" x14ac:dyDescent="0.35">
      <c r="A636" s="6" t="s">
        <v>105</v>
      </c>
      <c r="B636" s="7" t="s">
        <v>15</v>
      </c>
      <c r="C636" s="7" t="str">
        <f>CONCATENATE(Table6[[#This Row],[Job role]],Table6[[#This Row],[Technical Skills &amp; Competencies]])</f>
        <v>Platform EngineerProblem Management</v>
      </c>
      <c r="D636" s="7" t="s">
        <v>9</v>
      </c>
      <c r="E636" s="4" t="s">
        <v>75</v>
      </c>
    </row>
    <row r="637" spans="1:5" ht="30" customHeight="1" x14ac:dyDescent="0.35">
      <c r="A637" s="6" t="s">
        <v>105</v>
      </c>
      <c r="B637" s="7" t="s">
        <v>96</v>
      </c>
      <c r="C637" s="7" t="str">
        <f>CONCATENATE(Table6[[#This Row],[Job role]],Table6[[#This Row],[Technical Skills &amp; Competencies]])</f>
        <v>Platform EngineerSoftware Configuration</v>
      </c>
      <c r="D637" s="7" t="s">
        <v>6</v>
      </c>
      <c r="E637" s="4" t="s">
        <v>75</v>
      </c>
    </row>
    <row r="638" spans="1:5" ht="30" customHeight="1" x14ac:dyDescent="0.35">
      <c r="A638" s="6" t="s">
        <v>105</v>
      </c>
      <c r="B638" s="6" t="s">
        <v>44</v>
      </c>
      <c r="C638" s="6" t="str">
        <f>CONCATENATE(Table6[[#This Row],[Job role]],Table6[[#This Row],[Technical Skills &amp; Competencies]])</f>
        <v>Platform EngineerSoftware Testing</v>
      </c>
      <c r="D638" s="6" t="s">
        <v>6</v>
      </c>
      <c r="E638" s="4" t="s">
        <v>75</v>
      </c>
    </row>
    <row r="639" spans="1:5" ht="30" customHeight="1" x14ac:dyDescent="0.35">
      <c r="A639" s="6" t="s">
        <v>105</v>
      </c>
      <c r="B639" s="6" t="s">
        <v>52</v>
      </c>
      <c r="C639" s="6" t="str">
        <f>CONCATENATE(Table6[[#This Row],[Job role]],Table6[[#This Row],[Technical Skills &amp; Competencies]])</f>
        <v>Platform EngineerSystem Integration</v>
      </c>
      <c r="D639" s="6" t="s">
        <v>9</v>
      </c>
      <c r="E639" s="4" t="s">
        <v>75</v>
      </c>
    </row>
    <row r="640" spans="1:5" ht="30" customHeight="1" x14ac:dyDescent="0.35">
      <c r="A640" s="6" t="s">
        <v>105</v>
      </c>
      <c r="B640" s="6" t="s">
        <v>7</v>
      </c>
      <c r="C640" s="6" t="str">
        <f>CONCATENATE(Table6[[#This Row],[Job role]],Table6[[#This Row],[Technical Skills &amp; Competencies]])</f>
        <v>Platform EngineerTest Planning</v>
      </c>
      <c r="D640" s="6" t="s">
        <v>6</v>
      </c>
      <c r="E640" s="4" t="s">
        <v>75</v>
      </c>
    </row>
    <row r="641" spans="1:5" ht="30" customHeight="1" x14ac:dyDescent="0.35">
      <c r="A641" s="6" t="s">
        <v>107</v>
      </c>
      <c r="B641" s="6" t="s">
        <v>99</v>
      </c>
      <c r="C641" s="6" t="str">
        <f>CONCATENATE(Table6[[#This Row],[Job role]],Table6[[#This Row],[Technical Skills &amp; Competencies]])</f>
        <v>Platform Engineering ManagerApplications Integration</v>
      </c>
      <c r="D641" s="6" t="s">
        <v>14</v>
      </c>
      <c r="E641" s="4" t="s">
        <v>75</v>
      </c>
    </row>
    <row r="642" spans="1:5" ht="30" customHeight="1" x14ac:dyDescent="0.35">
      <c r="A642" s="6" t="s">
        <v>107</v>
      </c>
      <c r="B642" s="6" t="s">
        <v>51</v>
      </c>
      <c r="C642" s="6" t="str">
        <f>CONCATENATE(Table6[[#This Row],[Job role]],Table6[[#This Row],[Technical Skills &amp; Competencies]])</f>
        <v>Platform Engineering ManagerApplications Support and Enhancement</v>
      </c>
      <c r="D642" s="6" t="s">
        <v>14</v>
      </c>
      <c r="E642" s="4" t="s">
        <v>75</v>
      </c>
    </row>
    <row r="643" spans="1:5" ht="30" customHeight="1" x14ac:dyDescent="0.35">
      <c r="A643" s="6" t="s">
        <v>107</v>
      </c>
      <c r="B643" s="7" t="s">
        <v>79</v>
      </c>
      <c r="C643" s="6" t="str">
        <f>CONCATENATE(Table6[[#This Row],[Job role]],Table6[[#This Row],[Technical Skills &amp; Competencies]])</f>
        <v>Platform Engineering ManagerBusiness Innovation</v>
      </c>
      <c r="D643" s="6" t="s">
        <v>14</v>
      </c>
      <c r="E643" s="4" t="s">
        <v>75</v>
      </c>
    </row>
    <row r="644" spans="1:5" ht="30" customHeight="1" x14ac:dyDescent="0.35">
      <c r="A644" s="6" t="s">
        <v>107</v>
      </c>
      <c r="B644" s="6" t="s">
        <v>30</v>
      </c>
      <c r="C644" s="6" t="str">
        <f>CONCATENATE(Table6[[#This Row],[Job role]],Table6[[#This Row],[Technical Skills &amp; Competencies]])</f>
        <v>Platform Engineering ManagerBusiness Needs Analysis</v>
      </c>
      <c r="D644" s="6" t="s">
        <v>14</v>
      </c>
      <c r="E644" s="4" t="s">
        <v>75</v>
      </c>
    </row>
    <row r="645" spans="1:5" ht="30" customHeight="1" x14ac:dyDescent="0.35">
      <c r="A645" s="6" t="s">
        <v>107</v>
      </c>
      <c r="B645" s="6" t="s">
        <v>74</v>
      </c>
      <c r="C645" s="7" t="str">
        <f>CONCATENATE(Table6[[#This Row],[Job role]],Table6[[#This Row],[Technical Skills &amp; Competencies]])</f>
        <v>Platform Engineering ManagerChange Management</v>
      </c>
      <c r="D645" s="7" t="s">
        <v>14</v>
      </c>
      <c r="E645" s="4" t="s">
        <v>75</v>
      </c>
    </row>
    <row r="646" spans="1:5" ht="30" customHeight="1" x14ac:dyDescent="0.35">
      <c r="A646" s="6" t="s">
        <v>107</v>
      </c>
      <c r="B646" s="7" t="s">
        <v>50</v>
      </c>
      <c r="C646" s="7" t="str">
        <f>CONCATENATE(Table6[[#This Row],[Job role]],Table6[[#This Row],[Technical Skills &amp; Competencies]])</f>
        <v>Platform Engineering ManagerConfiguration Tracking</v>
      </c>
      <c r="D646" s="7" t="s">
        <v>14</v>
      </c>
      <c r="E646" s="4" t="s">
        <v>75</v>
      </c>
    </row>
    <row r="647" spans="1:5" ht="30" customHeight="1" x14ac:dyDescent="0.35">
      <c r="A647" s="6" t="s">
        <v>107</v>
      </c>
      <c r="B647" s="6" t="s">
        <v>57</v>
      </c>
      <c r="C647" s="6" t="str">
        <f>CONCATENATE(Table6[[#This Row],[Job role]],Table6[[#This Row],[Technical Skills &amp; Competencies]])</f>
        <v>Platform Engineering ManagerDatabase Administration</v>
      </c>
      <c r="D647" s="6" t="s">
        <v>14</v>
      </c>
      <c r="E647" s="4" t="s">
        <v>75</v>
      </c>
    </row>
    <row r="648" spans="1:5" ht="30" customHeight="1" x14ac:dyDescent="0.35">
      <c r="A648" s="6" t="s">
        <v>107</v>
      </c>
      <c r="B648" s="6" t="s">
        <v>55</v>
      </c>
      <c r="C648" s="6" t="str">
        <f>CONCATENATE(Table6[[#This Row],[Job role]],Table6[[#This Row],[Technical Skills &amp; Competencies]])</f>
        <v>Platform Engineering ManagerEmerging Technology Synthesis</v>
      </c>
      <c r="D648" s="6" t="s">
        <v>14</v>
      </c>
      <c r="E648" s="4" t="s">
        <v>75</v>
      </c>
    </row>
    <row r="649" spans="1:5" ht="30" customHeight="1" x14ac:dyDescent="0.35">
      <c r="A649" s="6" t="s">
        <v>107</v>
      </c>
      <c r="B649" s="6" t="s">
        <v>104</v>
      </c>
      <c r="C649" s="6" t="str">
        <f>CONCATENATE(Table6[[#This Row],[Job role]],Table6[[#This Row],[Technical Skills &amp; Competencies]])</f>
        <v>Platform Engineering ManagerInfrastructure Design</v>
      </c>
      <c r="D649" s="6" t="s">
        <v>14</v>
      </c>
      <c r="E649" s="4" t="s">
        <v>75</v>
      </c>
    </row>
    <row r="650" spans="1:5" ht="30" customHeight="1" x14ac:dyDescent="0.35">
      <c r="A650" s="6" t="s">
        <v>107</v>
      </c>
      <c r="B650" s="6" t="s">
        <v>49</v>
      </c>
      <c r="C650" s="6" t="str">
        <f>CONCATENATE(Table6[[#This Row],[Job role]],Table6[[#This Row],[Technical Skills &amp; Competencies]])</f>
        <v>Platform Engineering ManagerNetwork Administration and Maintenance</v>
      </c>
      <c r="D650" s="6" t="s">
        <v>14</v>
      </c>
      <c r="E650" s="4" t="s">
        <v>75</v>
      </c>
    </row>
    <row r="651" spans="1:5" ht="30" customHeight="1" x14ac:dyDescent="0.35">
      <c r="A651" s="6" t="s">
        <v>107</v>
      </c>
      <c r="B651" s="10" t="s">
        <v>18</v>
      </c>
      <c r="C651" s="7" t="str">
        <f>CONCATENATE(Table6[[#This Row],[Job role]],Table6[[#This Row],[Technical Skills &amp; Competencies]])</f>
        <v>Platform Engineering ManagerPerformance Management</v>
      </c>
      <c r="D651" s="7" t="s">
        <v>20</v>
      </c>
      <c r="E651" s="4" t="s">
        <v>75</v>
      </c>
    </row>
    <row r="652" spans="1:5" ht="30" customHeight="1" x14ac:dyDescent="0.35">
      <c r="A652" s="6" t="s">
        <v>107</v>
      </c>
      <c r="B652" s="7" t="s">
        <v>15</v>
      </c>
      <c r="C652" s="7" t="str">
        <f>CONCATENATE(Table6[[#This Row],[Job role]],Table6[[#This Row],[Technical Skills &amp; Competencies]])</f>
        <v>Platform Engineering ManagerProblem Management</v>
      </c>
      <c r="D652" s="7" t="s">
        <v>14</v>
      </c>
      <c r="E652" s="4" t="s">
        <v>75</v>
      </c>
    </row>
    <row r="653" spans="1:5" ht="30" customHeight="1" x14ac:dyDescent="0.35">
      <c r="A653" s="6" t="s">
        <v>107</v>
      </c>
      <c r="B653" s="6" t="s">
        <v>22</v>
      </c>
      <c r="C653" s="6" t="str">
        <f>CONCATENATE(Table6[[#This Row],[Job role]],Table6[[#This Row],[Technical Skills &amp; Competencies]])</f>
        <v>Platform Engineering ManagerProgramme Management</v>
      </c>
      <c r="D653" s="6" t="s">
        <v>20</v>
      </c>
      <c r="E653" s="4" t="s">
        <v>75</v>
      </c>
    </row>
    <row r="654" spans="1:5" ht="30" customHeight="1" x14ac:dyDescent="0.35">
      <c r="A654" s="6" t="s">
        <v>107</v>
      </c>
      <c r="B654" s="6" t="s">
        <v>96</v>
      </c>
      <c r="C654" s="6" t="str">
        <f>CONCATENATE(Table6[[#This Row],[Job role]],Table6[[#This Row],[Technical Skills &amp; Competencies]])</f>
        <v>Platform Engineering ManagerSoftware Configuration</v>
      </c>
      <c r="D654" s="6" t="s">
        <v>14</v>
      </c>
      <c r="E654" s="4" t="s">
        <v>75</v>
      </c>
    </row>
    <row r="655" spans="1:5" ht="30" customHeight="1" x14ac:dyDescent="0.35">
      <c r="A655" s="6" t="s">
        <v>107</v>
      </c>
      <c r="B655" s="6" t="s">
        <v>44</v>
      </c>
      <c r="C655" s="6" t="str">
        <f>CONCATENATE(Table6[[#This Row],[Job role]],Table6[[#This Row],[Technical Skills &amp; Competencies]])</f>
        <v>Platform Engineering ManagerSoftware Testing</v>
      </c>
      <c r="D655" s="6" t="s">
        <v>14</v>
      </c>
      <c r="E655" s="4" t="s">
        <v>75</v>
      </c>
    </row>
    <row r="656" spans="1:5" ht="30" customHeight="1" x14ac:dyDescent="0.35">
      <c r="A656" s="6" t="s">
        <v>107</v>
      </c>
      <c r="B656" s="7" t="s">
        <v>86</v>
      </c>
      <c r="C656" s="7" t="str">
        <f>CONCATENATE(Table6[[#This Row],[Job role]],Table6[[#This Row],[Technical Skills &amp; Competencies]])</f>
        <v>Platform Engineering ManagerSolution Architecture</v>
      </c>
      <c r="D656" s="6" t="s">
        <v>14</v>
      </c>
      <c r="E656" s="4" t="s">
        <v>75</v>
      </c>
    </row>
    <row r="657" spans="1:5" ht="30" customHeight="1" x14ac:dyDescent="0.35">
      <c r="A657" s="6" t="s">
        <v>107</v>
      </c>
      <c r="B657" s="45" t="s">
        <v>13</v>
      </c>
      <c r="C657" s="6" t="str">
        <f>CONCATENATE(Table6[[#This Row],[Job role]],Table6[[#This Row],[Technical Skills &amp; Competencies]])</f>
        <v>Platform Engineering ManagerStakeholder Management</v>
      </c>
      <c r="D657" s="6" t="s">
        <v>14</v>
      </c>
      <c r="E657" s="4" t="s">
        <v>75</v>
      </c>
    </row>
    <row r="658" spans="1:5" ht="30" customHeight="1" x14ac:dyDescent="0.35">
      <c r="A658" s="6" t="s">
        <v>107</v>
      </c>
      <c r="B658" s="6" t="s">
        <v>52</v>
      </c>
      <c r="C658" s="6" t="str">
        <f>CONCATENATE(Table6[[#This Row],[Job role]],Table6[[#This Row],[Technical Skills &amp; Competencies]])</f>
        <v>Platform Engineering ManagerSystem Integration</v>
      </c>
      <c r="D658" s="6" t="s">
        <v>14</v>
      </c>
      <c r="E658" s="4" t="s">
        <v>75</v>
      </c>
    </row>
    <row r="659" spans="1:5" ht="30" customHeight="1" x14ac:dyDescent="0.35">
      <c r="A659" s="6" t="s">
        <v>107</v>
      </c>
      <c r="B659" s="5" t="s">
        <v>7</v>
      </c>
      <c r="C659" s="5" t="str">
        <f>CONCATENATE(Table6[[#This Row],[Job role]],Table6[[#This Row],[Technical Skills &amp; Competencies]])</f>
        <v>Platform Engineering ManagerTest Planning</v>
      </c>
      <c r="D659" s="5" t="s">
        <v>14</v>
      </c>
      <c r="E659" s="4" t="s">
        <v>75</v>
      </c>
    </row>
    <row r="660" spans="1:5" ht="30" customHeight="1" x14ac:dyDescent="0.35">
      <c r="A660" s="6" t="s">
        <v>154</v>
      </c>
      <c r="B660" s="6" t="s">
        <v>30</v>
      </c>
      <c r="C660" s="5" t="str">
        <f>CONCATENATE(Table6[[#This Row],[Job role]],Table6[[#This Row],[Technical Skills &amp; Competencies]])</f>
        <v>Pre-/Post-Sales ConsultantBusiness Needs Analysis</v>
      </c>
      <c r="D660" s="5" t="s">
        <v>9</v>
      </c>
      <c r="E660" s="4" t="s">
        <v>138</v>
      </c>
    </row>
    <row r="661" spans="1:5" ht="30" customHeight="1" x14ac:dyDescent="0.35">
      <c r="A661" s="6" t="s">
        <v>154</v>
      </c>
      <c r="B661" s="5" t="s">
        <v>15</v>
      </c>
      <c r="C661" s="5" t="str">
        <f>CONCATENATE(Table6[[#This Row],[Job role]],Table6[[#This Row],[Technical Skills &amp; Competencies]])</f>
        <v>Pre-/Post-Sales ConsultantProblem Management</v>
      </c>
      <c r="D661" s="5" t="s">
        <v>9</v>
      </c>
      <c r="E661" s="4" t="s">
        <v>138</v>
      </c>
    </row>
    <row r="662" spans="1:5" ht="30" customHeight="1" x14ac:dyDescent="0.35">
      <c r="A662" s="6" t="s">
        <v>154</v>
      </c>
      <c r="B662" s="5" t="s">
        <v>77</v>
      </c>
      <c r="C662" s="5" t="str">
        <f>CONCATENATE(Table6[[#This Row],[Job role]],Table6[[#This Row],[Technical Skills &amp; Competencies]])</f>
        <v>Pre-/Post-Sales ConsultantProduct Management</v>
      </c>
      <c r="D662" s="5" t="s">
        <v>9</v>
      </c>
      <c r="E662" s="4" t="s">
        <v>138</v>
      </c>
    </row>
    <row r="663" spans="1:5" ht="30" customHeight="1" x14ac:dyDescent="0.35">
      <c r="A663" s="6" t="s">
        <v>154</v>
      </c>
      <c r="B663" s="5" t="s">
        <v>22</v>
      </c>
      <c r="C663" s="5" t="str">
        <f>CONCATENATE(Table6[[#This Row],[Job role]],Table6[[#This Row],[Technical Skills &amp; Competencies]])</f>
        <v>Pre-/Post-Sales ConsultantProgramme Management</v>
      </c>
      <c r="D663" s="5" t="s">
        <v>9</v>
      </c>
      <c r="E663" s="4" t="s">
        <v>138</v>
      </c>
    </row>
    <row r="664" spans="1:5" ht="30" customHeight="1" x14ac:dyDescent="0.35">
      <c r="A664" s="6" t="s">
        <v>154</v>
      </c>
      <c r="B664" s="45" t="s">
        <v>13</v>
      </c>
      <c r="C664" s="7" t="str">
        <f>CONCATENATE(Table6[[#This Row],[Job role]],Table6[[#This Row],[Technical Skills &amp; Competencies]])</f>
        <v>Pre-/Post-Sales ConsultantStakeholder Management</v>
      </c>
      <c r="D664" s="7" t="s">
        <v>14</v>
      </c>
      <c r="E664" s="4" t="s">
        <v>138</v>
      </c>
    </row>
    <row r="665" spans="1:5" ht="30" customHeight="1" x14ac:dyDescent="0.35">
      <c r="A665" s="6" t="s">
        <v>154</v>
      </c>
      <c r="B665" s="6" t="s">
        <v>141</v>
      </c>
      <c r="C665" s="6" t="str">
        <f>CONCATENATE(Table6[[#This Row],[Job role]],Table6[[#This Row],[Technical Skills &amp; Competencies]])</f>
        <v>Pre-/Post-Sales ConsultantTechnical Sales Support</v>
      </c>
      <c r="D665" s="6" t="s">
        <v>9</v>
      </c>
      <c r="E665" s="4" t="s">
        <v>138</v>
      </c>
    </row>
    <row r="666" spans="1:5" ht="30" customHeight="1" x14ac:dyDescent="0.35">
      <c r="A666" s="6" t="s">
        <v>155</v>
      </c>
      <c r="B666" s="6" t="s">
        <v>30</v>
      </c>
      <c r="C666" s="6" t="str">
        <f>CONCATENATE(Table6[[#This Row],[Job role]],Table6[[#This Row],[Technical Skills &amp; Competencies]])</f>
        <v>Pre-/Post-Sales ManagerBusiness Needs Analysis</v>
      </c>
      <c r="D666" s="6" t="s">
        <v>14</v>
      </c>
      <c r="E666" s="4" t="s">
        <v>138</v>
      </c>
    </row>
    <row r="667" spans="1:5" ht="30" customHeight="1" x14ac:dyDescent="0.35">
      <c r="A667" s="6" t="s">
        <v>155</v>
      </c>
      <c r="B667" s="6" t="s">
        <v>15</v>
      </c>
      <c r="C667" s="6" t="str">
        <f>CONCATENATE(Table6[[#This Row],[Job role]],Table6[[#This Row],[Technical Skills &amp; Competencies]])</f>
        <v>Pre-/Post-Sales ManagerProblem Management</v>
      </c>
      <c r="D667" s="6" t="s">
        <v>14</v>
      </c>
      <c r="E667" s="4" t="s">
        <v>138</v>
      </c>
    </row>
    <row r="668" spans="1:5" ht="30" customHeight="1" x14ac:dyDescent="0.35">
      <c r="A668" s="6" t="s">
        <v>155</v>
      </c>
      <c r="B668" s="6" t="s">
        <v>77</v>
      </c>
      <c r="C668" s="6" t="str">
        <f>CONCATENATE(Table6[[#This Row],[Job role]],Table6[[#This Row],[Technical Skills &amp; Competencies]])</f>
        <v>Pre-/Post-Sales ManagerProduct Management</v>
      </c>
      <c r="D668" s="6" t="s">
        <v>14</v>
      </c>
      <c r="E668" s="4" t="s">
        <v>138</v>
      </c>
    </row>
    <row r="669" spans="1:5" ht="30" customHeight="1" x14ac:dyDescent="0.35">
      <c r="A669" s="6" t="s">
        <v>155</v>
      </c>
      <c r="B669" s="6" t="s">
        <v>22</v>
      </c>
      <c r="C669" s="6" t="str">
        <f>CONCATENATE(Table6[[#This Row],[Job role]],Table6[[#This Row],[Technical Skills &amp; Competencies]])</f>
        <v>Pre-/Post-Sales ManagerProgramme Management</v>
      </c>
      <c r="D669" s="6" t="s">
        <v>14</v>
      </c>
      <c r="E669" s="4" t="s">
        <v>138</v>
      </c>
    </row>
    <row r="670" spans="1:5" ht="30" customHeight="1" x14ac:dyDescent="0.35">
      <c r="A670" s="6" t="s">
        <v>155</v>
      </c>
      <c r="B670" s="45" t="s">
        <v>13</v>
      </c>
      <c r="C670" s="6" t="str">
        <f>CONCATENATE(Table6[[#This Row],[Job role]],Table6[[#This Row],[Technical Skills &amp; Competencies]])</f>
        <v>Pre-/Post-Sales ManagerStakeholder Management</v>
      </c>
      <c r="D670" s="6" t="s">
        <v>20</v>
      </c>
      <c r="E670" s="4" t="s">
        <v>138</v>
      </c>
    </row>
    <row r="671" spans="1:5" ht="30" customHeight="1" x14ac:dyDescent="0.35">
      <c r="A671" s="6" t="s">
        <v>155</v>
      </c>
      <c r="B671" s="6" t="s">
        <v>141</v>
      </c>
      <c r="C671" s="6" t="str">
        <f>CONCATENATE(Table6[[#This Row],[Job role]],Table6[[#This Row],[Technical Skills &amp; Competencies]])</f>
        <v>Pre-/Post-Sales ManagerTechnical Sales Support</v>
      </c>
      <c r="D671" s="6" t="s">
        <v>14</v>
      </c>
      <c r="E671" s="4" t="s">
        <v>138</v>
      </c>
    </row>
    <row r="672" spans="1:5" ht="30" customHeight="1" x14ac:dyDescent="0.35">
      <c r="A672" s="19" t="s">
        <v>179</v>
      </c>
      <c r="B672" s="7" t="s">
        <v>79</v>
      </c>
      <c r="C672" s="7" t="str">
        <f>CONCATENATE(Table6[[#This Row],[Job role]],Table6[[#This Row],[Technical Skills &amp; Competencies]])</f>
        <v>Principal Cloud ArchitectBusiness Innovation</v>
      </c>
      <c r="D672" s="7" t="s">
        <v>20</v>
      </c>
      <c r="E672" s="4" t="s">
        <v>175</v>
      </c>
    </row>
    <row r="673" spans="1:5" ht="30" customHeight="1" x14ac:dyDescent="0.35">
      <c r="A673" s="19" t="s">
        <v>179</v>
      </c>
      <c r="B673" s="6" t="s">
        <v>30</v>
      </c>
      <c r="C673" s="6" t="str">
        <f>CONCATENATE(Table6[[#This Row],[Job role]],Table6[[#This Row],[Technical Skills &amp; Competencies]])</f>
        <v>Principal Cloud ArchitectBusiness Needs Analysis</v>
      </c>
      <c r="D673" s="6" t="s">
        <v>14</v>
      </c>
      <c r="E673" s="4" t="s">
        <v>175</v>
      </c>
    </row>
    <row r="674" spans="1:5" ht="30" customHeight="1" x14ac:dyDescent="0.35">
      <c r="A674" s="19" t="s">
        <v>179</v>
      </c>
      <c r="B674" s="6" t="s">
        <v>171</v>
      </c>
      <c r="C674" s="6" t="str">
        <f>CONCATENATE(Table6[[#This Row],[Job role]],Table6[[#This Row],[Technical Skills &amp; Competencies]])</f>
        <v>Principal Cloud ArchitectBusiness Process Re-engineering</v>
      </c>
      <c r="D674" s="6" t="s">
        <v>14</v>
      </c>
      <c r="E674" s="4" t="s">
        <v>175</v>
      </c>
    </row>
    <row r="675" spans="1:5" ht="30" customHeight="1" x14ac:dyDescent="0.35">
      <c r="A675" s="19" t="s">
        <v>179</v>
      </c>
      <c r="B675" s="6" t="s">
        <v>74</v>
      </c>
      <c r="C675" s="6" t="str">
        <f>CONCATENATE(Table6[[#This Row],[Job role]],Table6[[#This Row],[Technical Skills &amp; Competencies]])</f>
        <v>Principal Cloud ArchitectChange Management</v>
      </c>
      <c r="D675" s="6" t="s">
        <v>14</v>
      </c>
      <c r="E675" s="4" t="s">
        <v>175</v>
      </c>
    </row>
    <row r="676" spans="1:5" ht="30" customHeight="1" x14ac:dyDescent="0.35">
      <c r="A676" s="19" t="s">
        <v>179</v>
      </c>
      <c r="B676" s="6" t="s">
        <v>73</v>
      </c>
      <c r="C676" s="6" t="str">
        <f>CONCATENATE(Table6[[#This Row],[Job role]],Table6[[#This Row],[Technical Skills &amp; Competencies]])</f>
        <v>Principal Cloud ArchitectContract Management</v>
      </c>
      <c r="D676" s="6" t="s">
        <v>20</v>
      </c>
      <c r="E676" s="4" t="s">
        <v>175</v>
      </c>
    </row>
    <row r="677" spans="1:5" ht="30" customHeight="1" x14ac:dyDescent="0.35">
      <c r="A677" s="19" t="s">
        <v>179</v>
      </c>
      <c r="B677" s="6" t="s">
        <v>55</v>
      </c>
      <c r="C677" s="5" t="str">
        <f>CONCATENATE(Table6[[#This Row],[Job role]],Table6[[#This Row],[Technical Skills &amp; Competencies]])</f>
        <v>Principal Cloud ArchitectEmerging Technology Synthesis</v>
      </c>
      <c r="D677" s="5" t="s">
        <v>14</v>
      </c>
      <c r="E677" s="4" t="s">
        <v>175</v>
      </c>
    </row>
    <row r="678" spans="1:5" ht="30" customHeight="1" x14ac:dyDescent="0.35">
      <c r="A678" s="19" t="s">
        <v>179</v>
      </c>
      <c r="B678" s="5" t="s">
        <v>177</v>
      </c>
      <c r="C678" s="5" t="str">
        <f>CONCATENATE(Table6[[#This Row],[Job role]],Table6[[#This Row],[Technical Skills &amp; Competencies]])</f>
        <v>Principal Cloud ArchitectInfrastructure Deployment</v>
      </c>
      <c r="D678" s="5" t="s">
        <v>14</v>
      </c>
      <c r="E678" s="4" t="s">
        <v>175</v>
      </c>
    </row>
    <row r="679" spans="1:5" ht="30" customHeight="1" x14ac:dyDescent="0.35">
      <c r="A679" s="19" t="s">
        <v>179</v>
      </c>
      <c r="B679" s="6" t="s">
        <v>104</v>
      </c>
      <c r="C679" s="6" t="str">
        <f>CONCATENATE(Table6[[#This Row],[Job role]],Table6[[#This Row],[Technical Skills &amp; Competencies]])</f>
        <v>Principal Cloud ArchitectInfrastructure Design</v>
      </c>
      <c r="D679" s="6" t="s">
        <v>20</v>
      </c>
      <c r="E679" s="4" t="s">
        <v>175</v>
      </c>
    </row>
    <row r="680" spans="1:5" ht="30" customHeight="1" x14ac:dyDescent="0.35">
      <c r="A680" s="19" t="s">
        <v>179</v>
      </c>
      <c r="B680" s="6" t="s">
        <v>68</v>
      </c>
      <c r="C680" s="6" t="str">
        <f>CONCATENATE(Table6[[#This Row],[Job role]],Table6[[#This Row],[Technical Skills &amp; Competencies]])</f>
        <v>Principal Cloud ArchitectInfrastructure Strategy</v>
      </c>
      <c r="D680" s="6" t="s">
        <v>14</v>
      </c>
      <c r="E680" s="4" t="s">
        <v>175</v>
      </c>
    </row>
    <row r="681" spans="1:5" ht="30" customHeight="1" x14ac:dyDescent="0.35">
      <c r="A681" s="19" t="s">
        <v>179</v>
      </c>
      <c r="B681" s="7" t="s">
        <v>40</v>
      </c>
      <c r="C681" s="6" t="str">
        <f>CONCATENATE(Table6[[#This Row],[Job role]],Table6[[#This Row],[Technical Skills &amp; Competencies]])</f>
        <v>Principal Cloud ArchitectIT Strategy</v>
      </c>
      <c r="D681" s="6" t="s">
        <v>14</v>
      </c>
      <c r="E681" s="4" t="s">
        <v>175</v>
      </c>
    </row>
    <row r="682" spans="1:5" ht="30" customHeight="1" x14ac:dyDescent="0.35">
      <c r="A682" s="19" t="s">
        <v>179</v>
      </c>
      <c r="B682" s="6" t="s">
        <v>47</v>
      </c>
      <c r="C682" s="6" t="str">
        <f>CONCATENATE(Table6[[#This Row],[Job role]],Table6[[#This Row],[Technical Skills &amp; Competencies]])</f>
        <v>Principal Cloud ArchitectNetwork Configuration</v>
      </c>
      <c r="D682" s="6" t="s">
        <v>6</v>
      </c>
      <c r="E682" s="4" t="s">
        <v>175</v>
      </c>
    </row>
    <row r="683" spans="1:5" ht="30" customHeight="1" x14ac:dyDescent="0.35">
      <c r="A683" s="19" t="s">
        <v>179</v>
      </c>
      <c r="B683" s="10" t="s">
        <v>18</v>
      </c>
      <c r="C683" s="7" t="str">
        <f>CONCATENATE(Table6[[#This Row],[Job role]],Table6[[#This Row],[Technical Skills &amp; Competencies]])</f>
        <v>Principal Cloud ArchitectPerformance Management</v>
      </c>
      <c r="D683" s="7" t="s">
        <v>14</v>
      </c>
      <c r="E683" s="4" t="s">
        <v>175</v>
      </c>
    </row>
    <row r="684" spans="1:5" ht="30" customHeight="1" x14ac:dyDescent="0.35">
      <c r="A684" s="19" t="s">
        <v>179</v>
      </c>
      <c r="B684" s="6" t="s">
        <v>15</v>
      </c>
      <c r="C684" s="6" t="str">
        <f>CONCATENATE(Table6[[#This Row],[Job role]],Table6[[#This Row],[Technical Skills &amp; Competencies]])</f>
        <v>Principal Cloud ArchitectProblem Management</v>
      </c>
      <c r="D684" s="6" t="s">
        <v>14</v>
      </c>
      <c r="E684" s="4" t="s">
        <v>175</v>
      </c>
    </row>
    <row r="685" spans="1:5" ht="30" customHeight="1" x14ac:dyDescent="0.35">
      <c r="A685" s="19" t="s">
        <v>179</v>
      </c>
      <c r="B685" s="6" t="s">
        <v>110</v>
      </c>
      <c r="C685" s="6" t="str">
        <f>CONCATENATE(Table6[[#This Row],[Job role]],Table6[[#This Row],[Technical Skills &amp; Competencies]])</f>
        <v>Principal Cloud ArchitectSecurity Architecture</v>
      </c>
      <c r="D685" s="6" t="s">
        <v>14</v>
      </c>
      <c r="E685" s="4" t="s">
        <v>175</v>
      </c>
    </row>
    <row r="686" spans="1:5" ht="30" customHeight="1" x14ac:dyDescent="0.35">
      <c r="A686" s="19" t="s">
        <v>179</v>
      </c>
      <c r="B686" s="7" t="s">
        <v>86</v>
      </c>
      <c r="C686" s="7" t="str">
        <f>CONCATENATE(Table6[[#This Row],[Job role]],Table6[[#This Row],[Technical Skills &amp; Competencies]])</f>
        <v>Principal Cloud ArchitectSolution Architecture</v>
      </c>
      <c r="D686" s="6" t="s">
        <v>20</v>
      </c>
      <c r="E686" s="4" t="s">
        <v>175</v>
      </c>
    </row>
    <row r="687" spans="1:5" ht="30" customHeight="1" x14ac:dyDescent="0.35">
      <c r="A687" s="19" t="s">
        <v>179</v>
      </c>
      <c r="B687" s="45" t="s">
        <v>13</v>
      </c>
      <c r="C687" s="6" t="str">
        <f>CONCATENATE(Table6[[#This Row],[Job role]],Table6[[#This Row],[Technical Skills &amp; Competencies]])</f>
        <v>Principal Cloud ArchitectStakeholder Management</v>
      </c>
      <c r="D687" s="6" t="s">
        <v>14</v>
      </c>
      <c r="E687" s="4" t="s">
        <v>175</v>
      </c>
    </row>
    <row r="688" spans="1:5" ht="30" customHeight="1" x14ac:dyDescent="0.35">
      <c r="A688" s="19" t="s">
        <v>179</v>
      </c>
      <c r="B688" s="6" t="s">
        <v>52</v>
      </c>
      <c r="C688" s="6" t="str">
        <f>CONCATENATE(Table6[[#This Row],[Job role]],Table6[[#This Row],[Technical Skills &amp; Competencies]])</f>
        <v>Principal Cloud ArchitectSystem Integration</v>
      </c>
      <c r="D688" s="6" t="s">
        <v>20</v>
      </c>
      <c r="E688" s="4" t="s">
        <v>175</v>
      </c>
    </row>
    <row r="689" spans="1:5" ht="30" customHeight="1" x14ac:dyDescent="0.35">
      <c r="A689" s="19" t="s">
        <v>174</v>
      </c>
      <c r="B689" s="7" t="s">
        <v>79</v>
      </c>
      <c r="C689" s="7" t="str">
        <f>CONCATENATE(Table6[[#This Row],[Job role]],Table6[[#This Row],[Technical Skills &amp; Competencies]])</f>
        <v>Principal Enterprise ArchitectBusiness Innovation</v>
      </c>
      <c r="D689" s="7" t="s">
        <v>20</v>
      </c>
      <c r="E689" s="4" t="s">
        <v>157</v>
      </c>
    </row>
    <row r="690" spans="1:5" ht="30" customHeight="1" x14ac:dyDescent="0.35">
      <c r="A690" s="19" t="s">
        <v>174</v>
      </c>
      <c r="B690" s="6" t="s">
        <v>30</v>
      </c>
      <c r="C690" s="6" t="str">
        <f>CONCATENATE(Table6[[#This Row],[Job role]],Table6[[#This Row],[Technical Skills &amp; Competencies]])</f>
        <v>Principal Enterprise ArchitectBusiness Needs Analysis</v>
      </c>
      <c r="D690" s="6" t="s">
        <v>20</v>
      </c>
      <c r="E690" s="4" t="s">
        <v>157</v>
      </c>
    </row>
    <row r="691" spans="1:5" ht="30" customHeight="1" x14ac:dyDescent="0.35">
      <c r="A691" s="19" t="s">
        <v>174</v>
      </c>
      <c r="B691" s="6" t="s">
        <v>171</v>
      </c>
      <c r="C691" s="6" t="str">
        <f>CONCATENATE(Table6[[#This Row],[Job role]],Table6[[#This Row],[Technical Skills &amp; Competencies]])</f>
        <v>Principal Enterprise ArchitectBusiness Process Re-engineering</v>
      </c>
      <c r="D691" s="6" t="s">
        <v>20</v>
      </c>
      <c r="E691" s="4" t="s">
        <v>157</v>
      </c>
    </row>
    <row r="692" spans="1:5" ht="30" customHeight="1" x14ac:dyDescent="0.35">
      <c r="A692" s="19" t="s">
        <v>174</v>
      </c>
      <c r="B692" s="6" t="s">
        <v>19</v>
      </c>
      <c r="C692" s="6" t="str">
        <f>CONCATENATE(Table6[[#This Row],[Job role]],Table6[[#This Row],[Technical Skills &amp; Competencies]])</f>
        <v>Principal Enterprise ArchitectBusiness Risk Management</v>
      </c>
      <c r="D692" s="6" t="s">
        <v>20</v>
      </c>
      <c r="E692" s="4" t="s">
        <v>157</v>
      </c>
    </row>
    <row r="693" spans="1:5" ht="30" customHeight="1" x14ac:dyDescent="0.35">
      <c r="A693" s="19" t="s">
        <v>174</v>
      </c>
      <c r="B693" s="6" t="s">
        <v>74</v>
      </c>
      <c r="C693" s="6" t="str">
        <f>CONCATENATE(Table6[[#This Row],[Job role]],Table6[[#This Row],[Technical Skills &amp; Competencies]])</f>
        <v>Principal Enterprise ArchitectChange Management</v>
      </c>
      <c r="D693" s="6" t="s">
        <v>20</v>
      </c>
      <c r="E693" s="4" t="s">
        <v>157</v>
      </c>
    </row>
    <row r="694" spans="1:5" ht="30" customHeight="1" x14ac:dyDescent="0.35">
      <c r="A694" s="19" t="s">
        <v>174</v>
      </c>
      <c r="B694" s="6" t="s">
        <v>73</v>
      </c>
      <c r="C694" s="6" t="str">
        <f>CONCATENATE(Table6[[#This Row],[Job role]],Table6[[#This Row],[Technical Skills &amp; Competencies]])</f>
        <v>Principal Enterprise ArchitectContract Management</v>
      </c>
      <c r="D694" s="6" t="s">
        <v>14</v>
      </c>
      <c r="E694" s="4" t="s">
        <v>157</v>
      </c>
    </row>
    <row r="695" spans="1:5" ht="30" customHeight="1" x14ac:dyDescent="0.35">
      <c r="A695" s="19" t="s">
        <v>174</v>
      </c>
      <c r="B695" s="6" t="s">
        <v>91</v>
      </c>
      <c r="C695" s="6" t="str">
        <f>CONCATENATE(Table6[[#This Row],[Job role]],Table6[[#This Row],[Technical Skills &amp; Competencies]])</f>
        <v>Principal Enterprise ArchitectEnterprise Architecture</v>
      </c>
      <c r="D695" s="6" t="s">
        <v>70</v>
      </c>
      <c r="E695" s="4" t="s">
        <v>157</v>
      </c>
    </row>
    <row r="696" spans="1:5" ht="30" customHeight="1" x14ac:dyDescent="0.35">
      <c r="A696" s="19" t="s">
        <v>174</v>
      </c>
      <c r="B696" s="6" t="s">
        <v>41</v>
      </c>
      <c r="C696" s="6" t="str">
        <f>CONCATENATE(Table6[[#This Row],[Job role]],Table6[[#This Row],[Technical Skills &amp; Competencies]])</f>
        <v>Principal Enterprise ArchitectIT Standards</v>
      </c>
      <c r="D696" s="6" t="s">
        <v>70</v>
      </c>
      <c r="E696" s="4" t="s">
        <v>157</v>
      </c>
    </row>
    <row r="697" spans="1:5" ht="30" customHeight="1" x14ac:dyDescent="0.35">
      <c r="A697" s="19" t="s">
        <v>174</v>
      </c>
      <c r="B697" s="7" t="s">
        <v>40</v>
      </c>
      <c r="C697" s="6" t="str">
        <f>CONCATENATE(Table6[[#This Row],[Job role]],Table6[[#This Row],[Technical Skills &amp; Competencies]])</f>
        <v>Principal Enterprise ArchitectIT Strategy</v>
      </c>
      <c r="D697" s="6" t="s">
        <v>20</v>
      </c>
      <c r="E697" s="4" t="s">
        <v>157</v>
      </c>
    </row>
    <row r="698" spans="1:5" ht="30" customHeight="1" x14ac:dyDescent="0.35">
      <c r="A698" s="19" t="s">
        <v>174</v>
      </c>
      <c r="B698" s="6" t="s">
        <v>22</v>
      </c>
      <c r="C698" s="6" t="str">
        <f>CONCATENATE(Table6[[#This Row],[Job role]],Table6[[#This Row],[Technical Skills &amp; Competencies]])</f>
        <v>Principal Enterprise ArchitectProgramme Management</v>
      </c>
      <c r="D698" s="6" t="s">
        <v>70</v>
      </c>
      <c r="E698" s="4" t="s">
        <v>157</v>
      </c>
    </row>
    <row r="699" spans="1:5" ht="30" customHeight="1" x14ac:dyDescent="0.35">
      <c r="A699" s="19" t="s">
        <v>174</v>
      </c>
      <c r="B699" s="7" t="s">
        <v>86</v>
      </c>
      <c r="C699" s="7" t="str">
        <f>CONCATENATE(Table6[[#This Row],[Job role]],Table6[[#This Row],[Technical Skills &amp; Competencies]])</f>
        <v>Principal Enterprise ArchitectSolution Architecture</v>
      </c>
      <c r="D699" s="6" t="s">
        <v>70</v>
      </c>
      <c r="E699" s="4" t="s">
        <v>157</v>
      </c>
    </row>
    <row r="700" spans="1:5" ht="30" customHeight="1" x14ac:dyDescent="0.35">
      <c r="A700" s="19" t="s">
        <v>174</v>
      </c>
      <c r="B700" s="45" t="s">
        <v>13</v>
      </c>
      <c r="C700" s="6" t="str">
        <f>CONCATENATE(Table6[[#This Row],[Job role]],Table6[[#This Row],[Technical Skills &amp; Competencies]])</f>
        <v>Principal Enterprise ArchitectStakeholder Management</v>
      </c>
      <c r="D700" s="6" t="s">
        <v>20</v>
      </c>
      <c r="E700" s="4" t="s">
        <v>157</v>
      </c>
    </row>
    <row r="701" spans="1:5" ht="30" customHeight="1" x14ac:dyDescent="0.35">
      <c r="A701" s="19" t="s">
        <v>174</v>
      </c>
      <c r="B701" s="7" t="s">
        <v>31</v>
      </c>
      <c r="C701" s="6" t="str">
        <f>CONCATENATE(Table6[[#This Row],[Job role]],Table6[[#This Row],[Technical Skills &amp; Competencies]])</f>
        <v>Principal Enterprise ArchitectSustainability Management</v>
      </c>
      <c r="D701" s="6" t="s">
        <v>20</v>
      </c>
      <c r="E701" s="4" t="s">
        <v>157</v>
      </c>
    </row>
    <row r="702" spans="1:5" ht="30" customHeight="1" x14ac:dyDescent="0.35">
      <c r="A702" s="19" t="s">
        <v>174</v>
      </c>
      <c r="B702" s="7" t="s">
        <v>52</v>
      </c>
      <c r="C702" s="7" t="str">
        <f>CONCATENATE(Table6[[#This Row],[Job role]],Table6[[#This Row],[Technical Skills &amp; Competencies]])</f>
        <v>Principal Enterprise ArchitectSystem Integration</v>
      </c>
      <c r="D702" s="7" t="s">
        <v>70</v>
      </c>
      <c r="E702" s="4" t="s">
        <v>157</v>
      </c>
    </row>
    <row r="703" spans="1:5" ht="30" customHeight="1" x14ac:dyDescent="0.35">
      <c r="A703" s="6" t="s">
        <v>165</v>
      </c>
      <c r="B703" s="6" t="s">
        <v>30</v>
      </c>
      <c r="C703" s="6" t="str">
        <f>CONCATENATE(Table6[[#This Row],[Job role]],Table6[[#This Row],[Technical Skills &amp; Competencies]])</f>
        <v>Principal IT ConsultantBusiness Needs Analysis</v>
      </c>
      <c r="D703" s="6" t="s">
        <v>14</v>
      </c>
      <c r="E703" s="4" t="s">
        <v>157</v>
      </c>
    </row>
    <row r="704" spans="1:5" ht="30" customHeight="1" x14ac:dyDescent="0.35">
      <c r="A704" s="6" t="s">
        <v>165</v>
      </c>
      <c r="B704" s="6" t="s">
        <v>19</v>
      </c>
      <c r="C704" s="6" t="str">
        <f>CONCATENATE(Table6[[#This Row],[Job role]],Table6[[#This Row],[Technical Skills &amp; Competencies]])</f>
        <v>Principal IT ConsultantBusiness Risk Management</v>
      </c>
      <c r="D704" s="6" t="s">
        <v>20</v>
      </c>
      <c r="E704" s="4" t="s">
        <v>157</v>
      </c>
    </row>
    <row r="705" spans="1:5" ht="30" customHeight="1" x14ac:dyDescent="0.35">
      <c r="A705" s="7" t="s">
        <v>165</v>
      </c>
      <c r="B705" s="6" t="s">
        <v>74</v>
      </c>
      <c r="C705" s="7" t="str">
        <f>CONCATENATE(Table6[[#This Row],[Job role]],Table6[[#This Row],[Technical Skills &amp; Competencies]])</f>
        <v>Principal IT ConsultantChange Management</v>
      </c>
      <c r="D705" s="7" t="s">
        <v>20</v>
      </c>
      <c r="E705" s="4" t="s">
        <v>157</v>
      </c>
    </row>
    <row r="706" spans="1:5" ht="30" customHeight="1" x14ac:dyDescent="0.35">
      <c r="A706" s="7" t="s">
        <v>165</v>
      </c>
      <c r="B706" s="7" t="s">
        <v>73</v>
      </c>
      <c r="C706" s="7" t="str">
        <f>CONCATENATE(Table6[[#This Row],[Job role]],Table6[[#This Row],[Technical Skills &amp; Competencies]])</f>
        <v>Principal IT ConsultantContract Management</v>
      </c>
      <c r="D706" s="7" t="s">
        <v>14</v>
      </c>
      <c r="E706" s="4" t="s">
        <v>157</v>
      </c>
    </row>
    <row r="707" spans="1:5" ht="30" customHeight="1" x14ac:dyDescent="0.35">
      <c r="A707" s="6" t="s">
        <v>165</v>
      </c>
      <c r="B707" s="6" t="s">
        <v>41</v>
      </c>
      <c r="C707" s="6" t="str">
        <f>CONCATENATE(Table6[[#This Row],[Job role]],Table6[[#This Row],[Technical Skills &amp; Competencies]])</f>
        <v>Principal IT ConsultantIT Standards</v>
      </c>
      <c r="D707" s="6" t="s">
        <v>14</v>
      </c>
      <c r="E707" s="4" t="s">
        <v>157</v>
      </c>
    </row>
    <row r="708" spans="1:5" ht="30" customHeight="1" x14ac:dyDescent="0.35">
      <c r="A708" s="6" t="s">
        <v>165</v>
      </c>
      <c r="B708" s="7" t="s">
        <v>40</v>
      </c>
      <c r="C708" s="6" t="str">
        <f>CONCATENATE(Table6[[#This Row],[Job role]],Table6[[#This Row],[Technical Skills &amp; Competencies]])</f>
        <v>Principal IT ConsultantIT Strategy</v>
      </c>
      <c r="D708" s="6" t="s">
        <v>20</v>
      </c>
      <c r="E708" s="4" t="s">
        <v>157</v>
      </c>
    </row>
    <row r="709" spans="1:5" ht="30" customHeight="1" x14ac:dyDescent="0.35">
      <c r="A709" s="7" t="s">
        <v>165</v>
      </c>
      <c r="B709" s="6" t="s">
        <v>71</v>
      </c>
      <c r="C709" s="7" t="str">
        <f>CONCATENATE(Table6[[#This Row],[Job role]],Table6[[#This Row],[Technical Skills &amp; Competencies]])</f>
        <v>Principal IT ConsultantPartnership Management</v>
      </c>
      <c r="D709" s="7" t="s">
        <v>20</v>
      </c>
      <c r="E709" s="4" t="s">
        <v>157</v>
      </c>
    </row>
    <row r="710" spans="1:5" ht="30" customHeight="1" x14ac:dyDescent="0.35">
      <c r="A710" s="7" t="s">
        <v>165</v>
      </c>
      <c r="B710" s="7" t="s">
        <v>117</v>
      </c>
      <c r="C710" s="7" t="str">
        <f>CONCATENATE(Table6[[#This Row],[Job role]],Table6[[#This Row],[Technical Skills &amp; Competencies]])</f>
        <v>Principal IT ConsultantPortfolio Management</v>
      </c>
      <c r="D710" s="7" t="s">
        <v>20</v>
      </c>
      <c r="E710" s="4" t="s">
        <v>157</v>
      </c>
    </row>
    <row r="711" spans="1:5" ht="30" customHeight="1" x14ac:dyDescent="0.35">
      <c r="A711" s="6" t="s">
        <v>165</v>
      </c>
      <c r="B711" s="6" t="s">
        <v>15</v>
      </c>
      <c r="C711" s="6" t="str">
        <f>CONCATENATE(Table6[[#This Row],[Job role]],Table6[[#This Row],[Technical Skills &amp; Competencies]])</f>
        <v>Principal IT ConsultantProblem Management</v>
      </c>
      <c r="D711" s="6" t="s">
        <v>20</v>
      </c>
      <c r="E711" s="4" t="s">
        <v>157</v>
      </c>
    </row>
    <row r="712" spans="1:5" ht="30" customHeight="1" x14ac:dyDescent="0.35">
      <c r="A712" s="6" t="s">
        <v>165</v>
      </c>
      <c r="B712" s="6" t="s">
        <v>22</v>
      </c>
      <c r="C712" s="6" t="str">
        <f>CONCATENATE(Table6[[#This Row],[Job role]],Table6[[#This Row],[Technical Skills &amp; Competencies]])</f>
        <v>Principal IT ConsultantProgramme Management</v>
      </c>
      <c r="D712" s="6" t="s">
        <v>20</v>
      </c>
      <c r="E712" s="4" t="s">
        <v>157</v>
      </c>
    </row>
    <row r="713" spans="1:5" ht="30" customHeight="1" x14ac:dyDescent="0.35">
      <c r="A713" s="7" t="s">
        <v>165</v>
      </c>
      <c r="B713" s="7" t="s">
        <v>86</v>
      </c>
      <c r="C713" s="7" t="str">
        <f>CONCATENATE(Table6[[#This Row],[Job role]],Table6[[#This Row],[Technical Skills &amp; Competencies]])</f>
        <v>Principal IT ConsultantSolution Architecture</v>
      </c>
      <c r="D713" s="7" t="s">
        <v>14</v>
      </c>
      <c r="E713" s="4" t="s">
        <v>157</v>
      </c>
    </row>
    <row r="714" spans="1:5" ht="30" customHeight="1" x14ac:dyDescent="0.35">
      <c r="A714" s="7" t="s">
        <v>165</v>
      </c>
      <c r="B714" s="45" t="s">
        <v>13</v>
      </c>
      <c r="C714" s="7" t="str">
        <f>CONCATENATE(Table6[[#This Row],[Job role]],Table6[[#This Row],[Technical Skills &amp; Competencies]])</f>
        <v>Principal IT ConsultantStakeholder Management</v>
      </c>
      <c r="D714" s="7" t="s">
        <v>20</v>
      </c>
      <c r="E714" s="4" t="s">
        <v>157</v>
      </c>
    </row>
    <row r="715" spans="1:5" ht="30" customHeight="1" x14ac:dyDescent="0.35">
      <c r="A715" s="6" t="s">
        <v>165</v>
      </c>
      <c r="B715" s="6" t="s">
        <v>52</v>
      </c>
      <c r="C715" s="6" t="str">
        <f>CONCATENATE(Table6[[#This Row],[Job role]],Table6[[#This Row],[Technical Skills &amp; Competencies]])</f>
        <v>Principal IT ConsultantSystem Integration</v>
      </c>
      <c r="D715" s="6" t="s">
        <v>20</v>
      </c>
      <c r="E715" s="4" t="s">
        <v>157</v>
      </c>
    </row>
    <row r="716" spans="1:5" ht="30" customHeight="1" x14ac:dyDescent="0.35">
      <c r="A716" s="6" t="s">
        <v>165</v>
      </c>
      <c r="B716" s="6" t="s">
        <v>141</v>
      </c>
      <c r="C716" s="6" t="str">
        <f>CONCATENATE(Table6[[#This Row],[Job role]],Table6[[#This Row],[Technical Skills &amp; Competencies]])</f>
        <v>Principal IT ConsultantTechnical Sales Support</v>
      </c>
      <c r="D716" s="6" t="s">
        <v>20</v>
      </c>
      <c r="E716" s="4" t="s">
        <v>157</v>
      </c>
    </row>
    <row r="717" spans="1:5" ht="30" customHeight="1" x14ac:dyDescent="0.35">
      <c r="A717" s="19" t="s">
        <v>187</v>
      </c>
      <c r="B717" s="7" t="s">
        <v>79</v>
      </c>
      <c r="C717" s="15" t="str">
        <f>CONCATENATE(Table6[[#This Row],[Job role]],Table6[[#This Row],[Technical Skills &amp; Competencies]])</f>
        <v>Principal Planning and Design ArchitectBusiness Innovation</v>
      </c>
      <c r="D717" s="15" t="s">
        <v>14</v>
      </c>
      <c r="E717" s="4" t="s">
        <v>175</v>
      </c>
    </row>
    <row r="718" spans="1:5" ht="30" customHeight="1" x14ac:dyDescent="0.35">
      <c r="A718" s="19" t="s">
        <v>187</v>
      </c>
      <c r="B718" s="6" t="s">
        <v>30</v>
      </c>
      <c r="C718" s="15" t="str">
        <f>CONCATENATE(Table6[[#This Row],[Job role]],Table6[[#This Row],[Technical Skills &amp; Competencies]])</f>
        <v>Principal Planning and Design ArchitectBusiness Needs Analysis</v>
      </c>
      <c r="D718" s="15" t="s">
        <v>14</v>
      </c>
      <c r="E718" s="4" t="s">
        <v>175</v>
      </c>
    </row>
    <row r="719" spans="1:5" ht="30" customHeight="1" x14ac:dyDescent="0.35">
      <c r="A719" s="19" t="s">
        <v>187</v>
      </c>
      <c r="B719" s="15" t="s">
        <v>19</v>
      </c>
      <c r="C719" s="15" t="str">
        <f>CONCATENATE(Table6[[#This Row],[Job role]],Table6[[#This Row],[Technical Skills &amp; Competencies]])</f>
        <v>Principal Planning and Design ArchitectBusiness Risk Management</v>
      </c>
      <c r="D719" s="15" t="s">
        <v>14</v>
      </c>
      <c r="E719" s="4" t="s">
        <v>175</v>
      </c>
    </row>
    <row r="720" spans="1:5" ht="30" customHeight="1" x14ac:dyDescent="0.35">
      <c r="A720" s="19" t="s">
        <v>187</v>
      </c>
      <c r="B720" s="15" t="s">
        <v>33</v>
      </c>
      <c r="C720" s="15" t="str">
        <f>CONCATENATE(Table6[[#This Row],[Job role]],Table6[[#This Row],[Technical Skills &amp; Competencies]])</f>
        <v>Principal Planning and Design ArchitectDisaster Recovery Management</v>
      </c>
      <c r="D720" s="15" t="s">
        <v>20</v>
      </c>
      <c r="E720" s="4" t="s">
        <v>175</v>
      </c>
    </row>
    <row r="721" spans="1:5" ht="30" customHeight="1" x14ac:dyDescent="0.35">
      <c r="A721" s="19" t="s">
        <v>187</v>
      </c>
      <c r="B721" s="6" t="s">
        <v>55</v>
      </c>
      <c r="C721" s="15" t="str">
        <f>CONCATENATE(Table6[[#This Row],[Job role]],Table6[[#This Row],[Technical Skills &amp; Competencies]])</f>
        <v>Principal Planning and Design ArchitectEmerging Technology Synthesis</v>
      </c>
      <c r="D721" s="15" t="s">
        <v>14</v>
      </c>
      <c r="E721" s="4" t="s">
        <v>175</v>
      </c>
    </row>
    <row r="722" spans="1:5" ht="30" customHeight="1" x14ac:dyDescent="0.35">
      <c r="A722" s="19" t="s">
        <v>187</v>
      </c>
      <c r="B722" s="15" t="s">
        <v>104</v>
      </c>
      <c r="C722" s="15" t="str">
        <f>CONCATENATE(Table6[[#This Row],[Job role]],Table6[[#This Row],[Technical Skills &amp; Competencies]])</f>
        <v>Principal Planning and Design ArchitectInfrastructure Design</v>
      </c>
      <c r="D722" s="15" t="s">
        <v>20</v>
      </c>
      <c r="E722" s="4" t="s">
        <v>175</v>
      </c>
    </row>
    <row r="723" spans="1:5" ht="30" customHeight="1" x14ac:dyDescent="0.35">
      <c r="A723" s="19" t="s">
        <v>187</v>
      </c>
      <c r="B723" s="15" t="s">
        <v>68</v>
      </c>
      <c r="C723" s="15" t="str">
        <f>CONCATENATE(Table6[[#This Row],[Job role]],Table6[[#This Row],[Technical Skills &amp; Competencies]])</f>
        <v>Principal Planning and Design ArchitectInfrastructure Strategy</v>
      </c>
      <c r="D723" s="15" t="s">
        <v>14</v>
      </c>
      <c r="E723" s="4" t="s">
        <v>175</v>
      </c>
    </row>
    <row r="724" spans="1:5" ht="30" customHeight="1" x14ac:dyDescent="0.35">
      <c r="A724" s="19" t="s">
        <v>187</v>
      </c>
      <c r="B724" s="15" t="s">
        <v>26</v>
      </c>
      <c r="C724" s="15" t="str">
        <f>CONCATENATE(Table6[[#This Row],[Job role]],Table6[[#This Row],[Technical Skills &amp; Competencies]])</f>
        <v>Principal Planning and Design ArchitectInfrastructure Support</v>
      </c>
      <c r="D724" s="15" t="s">
        <v>14</v>
      </c>
      <c r="E724" s="4" t="s">
        <v>175</v>
      </c>
    </row>
    <row r="725" spans="1:5" ht="30" customHeight="1" x14ac:dyDescent="0.35">
      <c r="A725" s="19" t="s">
        <v>187</v>
      </c>
      <c r="B725" s="15" t="s">
        <v>25</v>
      </c>
      <c r="C725" s="15" t="str">
        <f>CONCATENATE(Table6[[#This Row],[Job role]],Table6[[#This Row],[Technical Skills &amp; Competencies]])</f>
        <v>Principal Planning and Design ArchitectIT Asset Management</v>
      </c>
      <c r="D725" s="15" t="s">
        <v>14</v>
      </c>
      <c r="E725" s="4" t="s">
        <v>175</v>
      </c>
    </row>
    <row r="726" spans="1:5" ht="30" customHeight="1" x14ac:dyDescent="0.35">
      <c r="A726" s="19" t="s">
        <v>187</v>
      </c>
      <c r="B726" s="15" t="s">
        <v>47</v>
      </c>
      <c r="C726" s="15" t="str">
        <f>CONCATENATE(Table6[[#This Row],[Job role]],Table6[[#This Row],[Technical Skills &amp; Competencies]])</f>
        <v>Principal Planning and Design ArchitectNetwork Configuration</v>
      </c>
      <c r="D726" s="15" t="s">
        <v>14</v>
      </c>
      <c r="E726" s="4" t="s">
        <v>175</v>
      </c>
    </row>
    <row r="727" spans="1:5" ht="30" customHeight="1" x14ac:dyDescent="0.35">
      <c r="A727" s="19" t="s">
        <v>187</v>
      </c>
      <c r="B727" s="10" t="s">
        <v>18</v>
      </c>
      <c r="C727" s="15" t="str">
        <f>CONCATENATE(Table6[[#This Row],[Job role]],Table6[[#This Row],[Technical Skills &amp; Competencies]])</f>
        <v>Principal Planning and Design ArchitectPerformance Management</v>
      </c>
      <c r="D727" s="15" t="s">
        <v>14</v>
      </c>
      <c r="E727" s="4" t="s">
        <v>175</v>
      </c>
    </row>
    <row r="728" spans="1:5" ht="30" customHeight="1" x14ac:dyDescent="0.35">
      <c r="A728" s="19" t="s">
        <v>187</v>
      </c>
      <c r="B728" s="15" t="s">
        <v>15</v>
      </c>
      <c r="C728" s="15" t="str">
        <f>CONCATENATE(Table6[[#This Row],[Job role]],Table6[[#This Row],[Technical Skills &amp; Competencies]])</f>
        <v>Principal Planning and Design ArchitectProblem Management</v>
      </c>
      <c r="D728" s="15" t="s">
        <v>14</v>
      </c>
      <c r="E728" s="4" t="s">
        <v>175</v>
      </c>
    </row>
    <row r="729" spans="1:5" ht="30" customHeight="1" x14ac:dyDescent="0.35">
      <c r="A729" s="19" t="s">
        <v>187</v>
      </c>
      <c r="B729" s="15" t="s">
        <v>22</v>
      </c>
      <c r="C729" s="15" t="str">
        <f>CONCATENATE(Table6[[#This Row],[Job role]],Table6[[#This Row],[Technical Skills &amp; Competencies]])</f>
        <v>Principal Planning and Design ArchitectProgramme Management</v>
      </c>
      <c r="D729" s="15" t="s">
        <v>20</v>
      </c>
      <c r="E729" s="4" t="s">
        <v>175</v>
      </c>
    </row>
    <row r="730" spans="1:5" ht="30" customHeight="1" x14ac:dyDescent="0.35">
      <c r="A730" s="19" t="s">
        <v>187</v>
      </c>
      <c r="B730" s="6" t="s">
        <v>110</v>
      </c>
      <c r="C730" s="15" t="str">
        <f>CONCATENATE(Table6[[#This Row],[Job role]],Table6[[#This Row],[Technical Skills &amp; Competencies]])</f>
        <v>Principal Planning and Design ArchitectSecurity Architecture</v>
      </c>
      <c r="D730" s="15" t="s">
        <v>14</v>
      </c>
      <c r="E730" s="4" t="s">
        <v>175</v>
      </c>
    </row>
    <row r="731" spans="1:5" ht="30" customHeight="1" x14ac:dyDescent="0.35">
      <c r="A731" s="19" t="s">
        <v>187</v>
      </c>
      <c r="B731" s="45" t="s">
        <v>13</v>
      </c>
      <c r="C731" s="15" t="str">
        <f>CONCATENATE(Table6[[#This Row],[Job role]],Table6[[#This Row],[Technical Skills &amp; Competencies]])</f>
        <v>Principal Planning and Design ArchitectStakeholder Management</v>
      </c>
      <c r="D731" s="15" t="s">
        <v>14</v>
      </c>
      <c r="E731" s="4" t="s">
        <v>175</v>
      </c>
    </row>
    <row r="732" spans="1:5" ht="30" customHeight="1" x14ac:dyDescent="0.35">
      <c r="A732" s="19" t="s">
        <v>187</v>
      </c>
      <c r="B732" s="15" t="s">
        <v>52</v>
      </c>
      <c r="C732" s="15" t="str">
        <f>CONCATENATE(Table6[[#This Row],[Job role]],Table6[[#This Row],[Technical Skills &amp; Competencies]])</f>
        <v>Principal Planning and Design ArchitectSystem Integration</v>
      </c>
      <c r="D732" s="15" t="s">
        <v>14</v>
      </c>
      <c r="E732" s="4" t="s">
        <v>175</v>
      </c>
    </row>
    <row r="733" spans="1:5" ht="30" customHeight="1" x14ac:dyDescent="0.35">
      <c r="A733" s="6" t="s">
        <v>658</v>
      </c>
      <c r="B733" s="6" t="s">
        <v>30</v>
      </c>
      <c r="C733" s="7" t="str">
        <f>CONCATENATE(Table6[[#This Row],[Job role]],Table6[[#This Row],[Technical Skills &amp; Competencies]])</f>
        <v>Principal Security Engineer/Principal Security ArchitectBusiness Needs Analysis</v>
      </c>
      <c r="D733" s="6" t="s">
        <v>14</v>
      </c>
      <c r="E733" s="4" t="s">
        <v>120</v>
      </c>
    </row>
    <row r="734" spans="1:5" ht="30" customHeight="1" x14ac:dyDescent="0.35">
      <c r="A734" s="6" t="s">
        <v>658</v>
      </c>
      <c r="B734" s="6" t="s">
        <v>123</v>
      </c>
      <c r="C734" s="6" t="str">
        <f>CONCATENATE(Table6[[#This Row],[Job role]],Table6[[#This Row],[Technical Skills &amp; Competencies]])</f>
        <v>Principal Security Engineer/Principal Security ArchitectCyber Risk Management</v>
      </c>
      <c r="D734" s="6" t="s">
        <v>20</v>
      </c>
      <c r="E734" s="4" t="s">
        <v>120</v>
      </c>
    </row>
    <row r="735" spans="1:5" ht="30" customHeight="1" x14ac:dyDescent="0.35">
      <c r="A735" s="6" t="s">
        <v>658</v>
      </c>
      <c r="B735" s="6" t="s">
        <v>55</v>
      </c>
      <c r="C735" s="6" t="str">
        <f>CONCATENATE(Table6[[#This Row],[Job role]],Table6[[#This Row],[Technical Skills &amp; Competencies]])</f>
        <v>Principal Security Engineer/Principal Security ArchitectEmerging Technology Synthesis</v>
      </c>
      <c r="D735" s="6" t="s">
        <v>20</v>
      </c>
      <c r="E735" s="4" t="s">
        <v>120</v>
      </c>
    </row>
    <row r="736" spans="1:5" ht="30" customHeight="1" x14ac:dyDescent="0.35">
      <c r="A736" s="6" t="s">
        <v>658</v>
      </c>
      <c r="B736" s="6" t="s">
        <v>104</v>
      </c>
      <c r="C736" s="6" t="str">
        <f>CONCATENATE(Table6[[#This Row],[Job role]],Table6[[#This Row],[Technical Skills &amp; Competencies]])</f>
        <v>Principal Security Engineer/Principal Security ArchitectInfrastructure Design</v>
      </c>
      <c r="D736" s="6" t="s">
        <v>14</v>
      </c>
      <c r="E736" s="4" t="s">
        <v>120</v>
      </c>
    </row>
    <row r="737" spans="1:5" ht="30" customHeight="1" x14ac:dyDescent="0.35">
      <c r="A737" s="6" t="s">
        <v>658</v>
      </c>
      <c r="B737" s="15" t="s">
        <v>46</v>
      </c>
      <c r="C737" s="15" t="str">
        <f>CONCATENATE(Table6[[#This Row],[Job role]],Table6[[#This Row],[Technical Skills &amp; Competencies]])</f>
        <v>Principal Security Engineer/Principal Security ArchitectSecurity Administration</v>
      </c>
      <c r="D737" s="15" t="s">
        <v>14</v>
      </c>
      <c r="E737" s="4" t="s">
        <v>120</v>
      </c>
    </row>
    <row r="738" spans="1:5" ht="30" customHeight="1" x14ac:dyDescent="0.35">
      <c r="A738" s="6" t="s">
        <v>658</v>
      </c>
      <c r="B738" s="6" t="s">
        <v>110</v>
      </c>
      <c r="C738" s="15" t="str">
        <f>CONCATENATE(Table6[[#This Row],[Job role]],Table6[[#This Row],[Technical Skills &amp; Competencies]])</f>
        <v>Principal Security Engineer/Principal Security ArchitectSecurity Architecture</v>
      </c>
      <c r="D738" s="15" t="s">
        <v>20</v>
      </c>
      <c r="E738" s="4" t="s">
        <v>120</v>
      </c>
    </row>
    <row r="739" spans="1:5" ht="30" customHeight="1" x14ac:dyDescent="0.35">
      <c r="A739" s="6" t="s">
        <v>658</v>
      </c>
      <c r="B739" s="15" t="s">
        <v>39</v>
      </c>
      <c r="C739" s="15" t="str">
        <f>CONCATENATE(Table6[[#This Row],[Job role]],Table6[[#This Row],[Technical Skills &amp; Competencies]])</f>
        <v>Principal Security Engineer/Principal Security ArchitectSecurity Governance</v>
      </c>
      <c r="D739" s="15" t="s">
        <v>14</v>
      </c>
      <c r="E739" s="4" t="s">
        <v>120</v>
      </c>
    </row>
    <row r="740" spans="1:5" ht="30" customHeight="1" x14ac:dyDescent="0.35">
      <c r="A740" s="6" t="s">
        <v>658</v>
      </c>
      <c r="B740" s="15" t="s">
        <v>65</v>
      </c>
      <c r="C740" s="15" t="str">
        <f>CONCATENATE(Table6[[#This Row],[Job role]],Table6[[#This Row],[Technical Skills &amp; Competencies]])</f>
        <v>Principal Security Engineer/Principal Security ArchitectSecurity Programme Management</v>
      </c>
      <c r="D740" s="15" t="s">
        <v>14</v>
      </c>
      <c r="E740" s="4" t="s">
        <v>120</v>
      </c>
    </row>
    <row r="741" spans="1:5" ht="30" customHeight="1" x14ac:dyDescent="0.35">
      <c r="A741" s="6" t="s">
        <v>658</v>
      </c>
      <c r="B741" s="15" t="s">
        <v>122</v>
      </c>
      <c r="C741" s="15" t="str">
        <f>CONCATENATE(Table6[[#This Row],[Job role]],Table6[[#This Row],[Technical Skills &amp; Competencies]])</f>
        <v>Principal Security Engineer/Principal Security ArchitectSecurity Strategy</v>
      </c>
      <c r="D741" s="15" t="s">
        <v>20</v>
      </c>
      <c r="E741" s="4" t="s">
        <v>120</v>
      </c>
    </row>
    <row r="742" spans="1:5" ht="30" customHeight="1" x14ac:dyDescent="0.35">
      <c r="A742" s="6" t="s">
        <v>658</v>
      </c>
      <c r="B742" s="7" t="s">
        <v>86</v>
      </c>
      <c r="C742" s="7" t="str">
        <f>CONCATENATE(Table6[[#This Row],[Job role]],Table6[[#This Row],[Technical Skills &amp; Competencies]])</f>
        <v>Principal Security Engineer/Principal Security ArchitectSolution Architecture</v>
      </c>
      <c r="D742" s="15" t="s">
        <v>14</v>
      </c>
      <c r="E742" s="4" t="s">
        <v>120</v>
      </c>
    </row>
    <row r="743" spans="1:5" ht="30" customHeight="1" x14ac:dyDescent="0.35">
      <c r="A743" s="6" t="s">
        <v>658</v>
      </c>
      <c r="B743" s="45" t="s">
        <v>13</v>
      </c>
      <c r="C743" s="15" t="str">
        <f>CONCATENATE(Table6[[#This Row],[Job role]],Table6[[#This Row],[Technical Skills &amp; Competencies]])</f>
        <v>Principal Security Engineer/Principal Security ArchitectStakeholder Management</v>
      </c>
      <c r="D743" s="15" t="s">
        <v>20</v>
      </c>
      <c r="E743" s="4" t="s">
        <v>120</v>
      </c>
    </row>
    <row r="744" spans="1:5" ht="30" customHeight="1" x14ac:dyDescent="0.35">
      <c r="A744" s="19" t="s">
        <v>172</v>
      </c>
      <c r="B744" s="7" t="s">
        <v>99</v>
      </c>
      <c r="C744" s="7" t="str">
        <f>CONCATENATE(Table6[[#This Row],[Job role]],Table6[[#This Row],[Technical Skills &amp; Competencies]])</f>
        <v>Principal Solutions ArchitectApplications Integration</v>
      </c>
      <c r="D744" s="7" t="s">
        <v>20</v>
      </c>
      <c r="E744" s="4" t="s">
        <v>157</v>
      </c>
    </row>
    <row r="745" spans="1:5" ht="30" customHeight="1" x14ac:dyDescent="0.35">
      <c r="A745" s="19" t="s">
        <v>172</v>
      </c>
      <c r="B745" s="7" t="s">
        <v>79</v>
      </c>
      <c r="C745" s="7" t="str">
        <f>CONCATENATE(Table6[[#This Row],[Job role]],Table6[[#This Row],[Technical Skills &amp; Competencies]])</f>
        <v>Principal Solutions ArchitectBusiness Innovation</v>
      </c>
      <c r="D745" s="7" t="s">
        <v>20</v>
      </c>
      <c r="E745" s="4" t="s">
        <v>157</v>
      </c>
    </row>
    <row r="746" spans="1:5" ht="30" customHeight="1" x14ac:dyDescent="0.35">
      <c r="A746" s="19" t="s">
        <v>172</v>
      </c>
      <c r="B746" s="6" t="s">
        <v>30</v>
      </c>
      <c r="C746" s="6" t="str">
        <f>CONCATENATE(Table6[[#This Row],[Job role]],Table6[[#This Row],[Technical Skills &amp; Competencies]])</f>
        <v>Principal Solutions ArchitectBusiness Needs Analysis</v>
      </c>
      <c r="D746" s="6" t="s">
        <v>20</v>
      </c>
      <c r="E746" s="4" t="s">
        <v>157</v>
      </c>
    </row>
    <row r="747" spans="1:5" ht="30" customHeight="1" x14ac:dyDescent="0.35">
      <c r="A747" s="19" t="s">
        <v>172</v>
      </c>
      <c r="B747" s="6" t="s">
        <v>171</v>
      </c>
      <c r="C747" s="6" t="str">
        <f>CONCATENATE(Table6[[#This Row],[Job role]],Table6[[#This Row],[Technical Skills &amp; Competencies]])</f>
        <v>Principal Solutions ArchitectBusiness Process Re-engineering</v>
      </c>
      <c r="D747" s="6" t="s">
        <v>20</v>
      </c>
      <c r="E747" s="4" t="s">
        <v>157</v>
      </c>
    </row>
    <row r="748" spans="1:5" ht="30" customHeight="1" x14ac:dyDescent="0.35">
      <c r="A748" s="19" t="s">
        <v>172</v>
      </c>
      <c r="B748" s="6" t="s">
        <v>19</v>
      </c>
      <c r="C748" s="6" t="str">
        <f>CONCATENATE(Table6[[#This Row],[Job role]],Table6[[#This Row],[Technical Skills &amp; Competencies]])</f>
        <v>Principal Solutions ArchitectBusiness Risk Management</v>
      </c>
      <c r="D748" s="6" t="s">
        <v>20</v>
      </c>
      <c r="E748" s="4" t="s">
        <v>157</v>
      </c>
    </row>
    <row r="749" spans="1:5" ht="30" customHeight="1" x14ac:dyDescent="0.35">
      <c r="A749" s="19" t="s">
        <v>172</v>
      </c>
      <c r="B749" s="5" t="s">
        <v>73</v>
      </c>
      <c r="C749" s="5" t="str">
        <f>CONCATENATE(Table6[[#This Row],[Job role]],Table6[[#This Row],[Technical Skills &amp; Competencies]])</f>
        <v>Principal Solutions ArchitectContract Management</v>
      </c>
      <c r="D749" s="6" t="s">
        <v>14</v>
      </c>
      <c r="E749" s="4" t="s">
        <v>157</v>
      </c>
    </row>
    <row r="750" spans="1:5" ht="30" customHeight="1" x14ac:dyDescent="0.35">
      <c r="A750" s="19" t="s">
        <v>172</v>
      </c>
      <c r="B750" s="6" t="s">
        <v>55</v>
      </c>
      <c r="C750" s="5" t="str">
        <f>CONCATENATE(Table6[[#This Row],[Job role]],Table6[[#This Row],[Technical Skills &amp; Competencies]])</f>
        <v>Principal Solutions ArchitectEmerging Technology Synthesis</v>
      </c>
      <c r="D750" s="6" t="s">
        <v>20</v>
      </c>
      <c r="E750" s="4" t="s">
        <v>157</v>
      </c>
    </row>
    <row r="751" spans="1:5" ht="30" customHeight="1" x14ac:dyDescent="0.35">
      <c r="A751" s="19" t="s">
        <v>172</v>
      </c>
      <c r="B751" s="6" t="s">
        <v>71</v>
      </c>
      <c r="C751" s="5" t="str">
        <f>CONCATENATE(Table6[[#This Row],[Job role]],Table6[[#This Row],[Technical Skills &amp; Competencies]])</f>
        <v>Principal Solutions ArchitectPartnership Management</v>
      </c>
      <c r="D751" s="6" t="s">
        <v>70</v>
      </c>
      <c r="E751" s="4" t="s">
        <v>157</v>
      </c>
    </row>
    <row r="752" spans="1:5" ht="30" customHeight="1" x14ac:dyDescent="0.35">
      <c r="A752" s="19" t="s">
        <v>172</v>
      </c>
      <c r="B752" s="6" t="s">
        <v>22</v>
      </c>
      <c r="C752" s="6" t="str">
        <f>CONCATENATE(Table6[[#This Row],[Job role]],Table6[[#This Row],[Technical Skills &amp; Competencies]])</f>
        <v>Principal Solutions ArchitectProgramme Management</v>
      </c>
      <c r="D752" s="6" t="s">
        <v>70</v>
      </c>
      <c r="E752" s="4" t="s">
        <v>157</v>
      </c>
    </row>
    <row r="753" spans="1:5" ht="30" customHeight="1" x14ac:dyDescent="0.35">
      <c r="A753" s="19" t="s">
        <v>172</v>
      </c>
      <c r="B753" s="7" t="s">
        <v>86</v>
      </c>
      <c r="C753" s="7" t="str">
        <f>CONCATENATE(Table6[[#This Row],[Job role]],Table6[[#This Row],[Technical Skills &amp; Competencies]])</f>
        <v>Principal Solutions ArchitectSolution Architecture</v>
      </c>
      <c r="D753" s="6" t="s">
        <v>70</v>
      </c>
      <c r="E753" s="4" t="s">
        <v>157</v>
      </c>
    </row>
    <row r="754" spans="1:5" ht="30" customHeight="1" x14ac:dyDescent="0.35">
      <c r="A754" s="19" t="s">
        <v>172</v>
      </c>
      <c r="B754" s="45" t="s">
        <v>13</v>
      </c>
      <c r="C754" s="6" t="str">
        <f>CONCATENATE(Table6[[#This Row],[Job role]],Table6[[#This Row],[Technical Skills &amp; Competencies]])</f>
        <v>Principal Solutions ArchitectStakeholder Management</v>
      </c>
      <c r="D754" s="6" t="s">
        <v>70</v>
      </c>
      <c r="E754" s="4" t="s">
        <v>157</v>
      </c>
    </row>
    <row r="755" spans="1:5" ht="30" customHeight="1" x14ac:dyDescent="0.35">
      <c r="A755" s="19" t="s">
        <v>172</v>
      </c>
      <c r="B755" s="6" t="s">
        <v>52</v>
      </c>
      <c r="C755" s="6" t="str">
        <f>CONCATENATE(Table6[[#This Row],[Job role]],Table6[[#This Row],[Technical Skills &amp; Competencies]])</f>
        <v>Principal Solutions ArchitectSystem Integration</v>
      </c>
      <c r="D755" s="6" t="s">
        <v>70</v>
      </c>
      <c r="E755" s="4" t="s">
        <v>157</v>
      </c>
    </row>
    <row r="756" spans="1:5" ht="30" customHeight="1" x14ac:dyDescent="0.35">
      <c r="A756" s="19" t="s">
        <v>172</v>
      </c>
      <c r="B756" s="6" t="s">
        <v>141</v>
      </c>
      <c r="C756" s="6" t="str">
        <f>CONCATENATE(Table6[[#This Row],[Job role]],Table6[[#This Row],[Technical Skills &amp; Competencies]])</f>
        <v>Principal Solutions ArchitectTechnical Sales Support</v>
      </c>
      <c r="D756" s="6" t="s">
        <v>20</v>
      </c>
      <c r="E756" s="4" t="s">
        <v>157</v>
      </c>
    </row>
    <row r="757" spans="1:5" ht="30" customHeight="1" x14ac:dyDescent="0.35">
      <c r="A757" s="6" t="s">
        <v>76</v>
      </c>
      <c r="B757" s="7" t="s">
        <v>79</v>
      </c>
      <c r="C757" s="6" t="str">
        <f>CONCATENATE(Table6[[#This Row],[Job role]],Table6[[#This Row],[Technical Skills &amp; Competencies]])</f>
        <v>Product ManagerBusiness Innovation</v>
      </c>
      <c r="D757" s="6" t="s">
        <v>14</v>
      </c>
      <c r="E757" s="4" t="s">
        <v>75</v>
      </c>
    </row>
    <row r="758" spans="1:5" ht="30" customHeight="1" x14ac:dyDescent="0.35">
      <c r="A758" s="6" t="s">
        <v>76</v>
      </c>
      <c r="B758" s="6" t="s">
        <v>30</v>
      </c>
      <c r="C758" s="6" t="str">
        <f>CONCATENATE(Table6[[#This Row],[Job role]],Table6[[#This Row],[Technical Skills &amp; Competencies]])</f>
        <v>Product ManagerBusiness Needs Analysis</v>
      </c>
      <c r="D758" s="6" t="s">
        <v>9</v>
      </c>
      <c r="E758" s="4" t="s">
        <v>75</v>
      </c>
    </row>
    <row r="759" spans="1:5" ht="30" customHeight="1" x14ac:dyDescent="0.35">
      <c r="A759" s="6" t="s">
        <v>76</v>
      </c>
      <c r="B759" s="6" t="s">
        <v>71</v>
      </c>
      <c r="C759" s="7" t="str">
        <f>CONCATENATE(Table6[[#This Row],[Job role]],Table6[[#This Row],[Technical Skills &amp; Competencies]])</f>
        <v>Product ManagerPartnership Management</v>
      </c>
      <c r="D759" s="7" t="s">
        <v>14</v>
      </c>
      <c r="E759" s="4" t="s">
        <v>75</v>
      </c>
    </row>
    <row r="760" spans="1:5" ht="30" customHeight="1" x14ac:dyDescent="0.35">
      <c r="A760" s="6" t="s">
        <v>76</v>
      </c>
      <c r="B760" s="6" t="s">
        <v>77</v>
      </c>
      <c r="C760" s="6" t="str">
        <f>CONCATENATE(Table6[[#This Row],[Job role]],Table6[[#This Row],[Technical Skills &amp; Competencies]])</f>
        <v>Product ManagerProduct Management</v>
      </c>
      <c r="D760" s="6" t="s">
        <v>14</v>
      </c>
      <c r="E760" s="4" t="s">
        <v>75</v>
      </c>
    </row>
    <row r="761" spans="1:5" ht="30" customHeight="1" x14ac:dyDescent="0.35">
      <c r="A761" s="6" t="s">
        <v>76</v>
      </c>
      <c r="B761" s="6" t="s">
        <v>22</v>
      </c>
      <c r="C761" s="6" t="str">
        <f>CONCATENATE(Table6[[#This Row],[Job role]],Table6[[#This Row],[Technical Skills &amp; Competencies]])</f>
        <v>Product ManagerProgramme Management</v>
      </c>
      <c r="D761" s="6" t="s">
        <v>14</v>
      </c>
      <c r="E761" s="4" t="s">
        <v>75</v>
      </c>
    </row>
    <row r="762" spans="1:5" ht="30" customHeight="1" x14ac:dyDescent="0.35">
      <c r="A762" s="6" t="s">
        <v>76</v>
      </c>
      <c r="B762" s="45" t="s">
        <v>13</v>
      </c>
      <c r="C762" s="6" t="str">
        <f>CONCATENATE(Table6[[#This Row],[Job role]],Table6[[#This Row],[Technical Skills &amp; Competencies]])</f>
        <v>Product ManagerStakeholder Management</v>
      </c>
      <c r="D762" s="6" t="s">
        <v>14</v>
      </c>
      <c r="E762" s="4" t="s">
        <v>75</v>
      </c>
    </row>
    <row r="763" spans="1:5" ht="30" customHeight="1" x14ac:dyDescent="0.35">
      <c r="A763" s="6" t="s">
        <v>143</v>
      </c>
      <c r="B763" s="7" t="s">
        <v>73</v>
      </c>
      <c r="C763" s="7" t="str">
        <f>CONCATENATE(Table6[[#This Row],[Job role]],Table6[[#This Row],[Technical Skills &amp; Competencies]])</f>
        <v>Product Marketing ExecutiveContract Management</v>
      </c>
      <c r="D763" s="7" t="s">
        <v>14</v>
      </c>
      <c r="E763" s="4" t="s">
        <v>138</v>
      </c>
    </row>
    <row r="764" spans="1:5" ht="30" customHeight="1" x14ac:dyDescent="0.35">
      <c r="A764" s="6" t="s">
        <v>143</v>
      </c>
      <c r="B764" s="6" t="s">
        <v>55</v>
      </c>
      <c r="C764" s="7" t="str">
        <f>CONCATENATE(Table6[[#This Row],[Job role]],Table6[[#This Row],[Technical Skills &amp; Competencies]])</f>
        <v>Product Marketing ExecutiveEmerging Technology Synthesis</v>
      </c>
      <c r="D764" s="7" t="s">
        <v>9</v>
      </c>
      <c r="E764" s="4" t="s">
        <v>138</v>
      </c>
    </row>
    <row r="765" spans="1:5" ht="30" customHeight="1" x14ac:dyDescent="0.35">
      <c r="A765" s="6" t="s">
        <v>143</v>
      </c>
      <c r="B765" s="6" t="s">
        <v>71</v>
      </c>
      <c r="C765" s="7" t="str">
        <f>CONCATENATE(Table6[[#This Row],[Job role]],Table6[[#This Row],[Technical Skills &amp; Competencies]])</f>
        <v>Product Marketing ExecutivePartnership Management</v>
      </c>
      <c r="D765" s="7" t="s">
        <v>14</v>
      </c>
      <c r="E765" s="4" t="s">
        <v>138</v>
      </c>
    </row>
    <row r="766" spans="1:5" ht="30" customHeight="1" x14ac:dyDescent="0.35">
      <c r="A766" s="6" t="s">
        <v>143</v>
      </c>
      <c r="B766" s="6" t="s">
        <v>77</v>
      </c>
      <c r="C766" s="6" t="str">
        <f>CONCATENATE(Table6[[#This Row],[Job role]],Table6[[#This Row],[Technical Skills &amp; Competencies]])</f>
        <v>Product Marketing ExecutiveProduct Management</v>
      </c>
      <c r="D766" s="6" t="s">
        <v>14</v>
      </c>
      <c r="E766" s="4" t="s">
        <v>138</v>
      </c>
    </row>
    <row r="767" spans="1:5" ht="30" customHeight="1" x14ac:dyDescent="0.35">
      <c r="A767" s="6" t="s">
        <v>143</v>
      </c>
      <c r="B767" s="7" t="s">
        <v>22</v>
      </c>
      <c r="C767" s="7" t="str">
        <f>CONCATENATE(Table6[[#This Row],[Job role]],Table6[[#This Row],[Technical Skills &amp; Competencies]])</f>
        <v>Product Marketing ExecutiveProgramme Management</v>
      </c>
      <c r="D767" s="7" t="s">
        <v>14</v>
      </c>
      <c r="E767" s="4" t="s">
        <v>138</v>
      </c>
    </row>
    <row r="768" spans="1:5" ht="30" customHeight="1" x14ac:dyDescent="0.35">
      <c r="A768" s="6" t="s">
        <v>143</v>
      </c>
      <c r="B768" s="45" t="s">
        <v>13</v>
      </c>
      <c r="C768" s="6" t="str">
        <f>CONCATENATE(Table6[[#This Row],[Job role]],Table6[[#This Row],[Technical Skills &amp; Competencies]])</f>
        <v>Product Marketing ExecutiveStakeholder Management</v>
      </c>
      <c r="D768" s="6" t="s">
        <v>9</v>
      </c>
      <c r="E768" s="4" t="s">
        <v>138</v>
      </c>
    </row>
    <row r="769" spans="1:5" ht="30" customHeight="1" x14ac:dyDescent="0.35">
      <c r="A769" s="6" t="s">
        <v>143</v>
      </c>
      <c r="B769" s="7" t="s">
        <v>83</v>
      </c>
      <c r="C769" s="7" t="str">
        <f>CONCATENATE(Table6[[#This Row],[Job role]],Table6[[#This Row],[Technical Skills &amp; Competencies]])</f>
        <v>Product Marketing ExecutiveUser Experience Design</v>
      </c>
      <c r="D769" s="7" t="s">
        <v>6</v>
      </c>
      <c r="E769" s="4" t="s">
        <v>138</v>
      </c>
    </row>
    <row r="770" spans="1:5" ht="30" customHeight="1" x14ac:dyDescent="0.35">
      <c r="A770" s="6" t="s">
        <v>144</v>
      </c>
      <c r="B770" s="7" t="s">
        <v>73</v>
      </c>
      <c r="C770" s="7" t="str">
        <f>CONCATENATE(Table6[[#This Row],[Job role]],Table6[[#This Row],[Technical Skills &amp; Competencies]])</f>
        <v>Product Marketing ManagerContract Management</v>
      </c>
      <c r="D770" s="7" t="s">
        <v>20</v>
      </c>
      <c r="E770" s="4" t="s">
        <v>138</v>
      </c>
    </row>
    <row r="771" spans="1:5" ht="30" customHeight="1" x14ac:dyDescent="0.35">
      <c r="A771" s="6" t="s">
        <v>144</v>
      </c>
      <c r="B771" s="6" t="s">
        <v>55</v>
      </c>
      <c r="C771" s="6" t="str">
        <f>CONCATENATE(Table6[[#This Row],[Job role]],Table6[[#This Row],[Technical Skills &amp; Competencies]])</f>
        <v>Product Marketing ManagerEmerging Technology Synthesis</v>
      </c>
      <c r="D771" s="6" t="s">
        <v>14</v>
      </c>
      <c r="E771" s="4" t="s">
        <v>138</v>
      </c>
    </row>
    <row r="772" spans="1:5" ht="30" customHeight="1" x14ac:dyDescent="0.35">
      <c r="A772" s="6" t="s">
        <v>144</v>
      </c>
      <c r="B772" s="6" t="s">
        <v>71</v>
      </c>
      <c r="C772" s="7" t="str">
        <f>CONCATENATE(Table6[[#This Row],[Job role]],Table6[[#This Row],[Technical Skills &amp; Competencies]])</f>
        <v>Product Marketing ManagerPartnership Management</v>
      </c>
      <c r="D772" s="7" t="s">
        <v>20</v>
      </c>
      <c r="E772" s="4" t="s">
        <v>138</v>
      </c>
    </row>
    <row r="773" spans="1:5" ht="30" customHeight="1" x14ac:dyDescent="0.35">
      <c r="A773" s="6" t="s">
        <v>144</v>
      </c>
      <c r="B773" s="6" t="s">
        <v>77</v>
      </c>
      <c r="C773" s="6" t="str">
        <f>CONCATENATE(Table6[[#This Row],[Job role]],Table6[[#This Row],[Technical Skills &amp; Competencies]])</f>
        <v>Product Marketing ManagerProduct Management</v>
      </c>
      <c r="D773" s="6" t="s">
        <v>20</v>
      </c>
      <c r="E773" s="4" t="s">
        <v>138</v>
      </c>
    </row>
    <row r="774" spans="1:5" ht="30" customHeight="1" x14ac:dyDescent="0.35">
      <c r="A774" s="6" t="s">
        <v>144</v>
      </c>
      <c r="B774" s="7" t="s">
        <v>22</v>
      </c>
      <c r="C774" s="7" t="str">
        <f>CONCATENATE(Table6[[#This Row],[Job role]],Table6[[#This Row],[Technical Skills &amp; Competencies]])</f>
        <v>Product Marketing ManagerProgramme Management</v>
      </c>
      <c r="D774" s="7" t="s">
        <v>20</v>
      </c>
      <c r="E774" s="4" t="s">
        <v>138</v>
      </c>
    </row>
    <row r="775" spans="1:5" ht="30" customHeight="1" x14ac:dyDescent="0.35">
      <c r="A775" s="6" t="s">
        <v>144</v>
      </c>
      <c r="B775" s="45" t="s">
        <v>13</v>
      </c>
      <c r="C775" s="6" t="str">
        <f>CONCATENATE(Table6[[#This Row],[Job role]],Table6[[#This Row],[Technical Skills &amp; Competencies]])</f>
        <v>Product Marketing ManagerStakeholder Management</v>
      </c>
      <c r="D775" s="6" t="s">
        <v>14</v>
      </c>
      <c r="E775" s="4" t="s">
        <v>138</v>
      </c>
    </row>
    <row r="776" spans="1:5" ht="30" customHeight="1" x14ac:dyDescent="0.35">
      <c r="A776" s="6" t="s">
        <v>144</v>
      </c>
      <c r="B776" s="7" t="s">
        <v>83</v>
      </c>
      <c r="C776" s="7" t="str">
        <f>CONCATENATE(Table6[[#This Row],[Job role]],Table6[[#This Row],[Technical Skills &amp; Competencies]])</f>
        <v>Product Marketing ManagerUser Experience Design</v>
      </c>
      <c r="D776" s="7" t="s">
        <v>9</v>
      </c>
      <c r="E776" s="4" t="s">
        <v>138</v>
      </c>
    </row>
    <row r="777" spans="1:5" ht="30" customHeight="1" x14ac:dyDescent="0.35">
      <c r="A777" s="19" t="s">
        <v>169</v>
      </c>
      <c r="B777" s="7" t="s">
        <v>79</v>
      </c>
      <c r="C777" s="7" t="str">
        <f>CONCATENATE(Table6[[#This Row],[Job role]],Table6[[#This Row],[Technical Skills &amp; Competencies]])</f>
        <v>Program DirectorBusiness Innovation</v>
      </c>
      <c r="D777" s="7" t="s">
        <v>20</v>
      </c>
      <c r="E777" s="4" t="s">
        <v>157</v>
      </c>
    </row>
    <row r="778" spans="1:5" ht="30" customHeight="1" x14ac:dyDescent="0.35">
      <c r="A778" s="19" t="s">
        <v>169</v>
      </c>
      <c r="B778" s="6" t="s">
        <v>30</v>
      </c>
      <c r="C778" s="7" t="str">
        <f>CONCATENATE(Table6[[#This Row],[Job role]],Table6[[#This Row],[Technical Skills &amp; Competencies]])</f>
        <v>Program DirectorBusiness Needs Analysis</v>
      </c>
      <c r="D778" s="7" t="s">
        <v>20</v>
      </c>
      <c r="E778" s="4" t="s">
        <v>157</v>
      </c>
    </row>
    <row r="779" spans="1:5" ht="30" customHeight="1" x14ac:dyDescent="0.35">
      <c r="A779" s="19" t="s">
        <v>169</v>
      </c>
      <c r="B779" s="7" t="s">
        <v>19</v>
      </c>
      <c r="C779" s="7" t="str">
        <f>CONCATENATE(Table6[[#This Row],[Job role]],Table6[[#This Row],[Technical Skills &amp; Competencies]])</f>
        <v>Program DirectorBusiness Risk Management</v>
      </c>
      <c r="D779" s="7" t="s">
        <v>20</v>
      </c>
      <c r="E779" s="4" t="s">
        <v>157</v>
      </c>
    </row>
    <row r="780" spans="1:5" ht="30" customHeight="1" x14ac:dyDescent="0.35">
      <c r="A780" s="19" t="s">
        <v>169</v>
      </c>
      <c r="B780" s="7" t="s">
        <v>73</v>
      </c>
      <c r="C780" s="7" t="str">
        <f>CONCATENATE(Table6[[#This Row],[Job role]],Table6[[#This Row],[Technical Skills &amp; Competencies]])</f>
        <v>Program DirectorContract Management</v>
      </c>
      <c r="D780" s="7" t="s">
        <v>20</v>
      </c>
      <c r="E780" s="4" t="s">
        <v>157</v>
      </c>
    </row>
    <row r="781" spans="1:5" ht="30" customHeight="1" x14ac:dyDescent="0.35">
      <c r="A781" s="19" t="s">
        <v>169</v>
      </c>
      <c r="B781" s="6" t="s">
        <v>71</v>
      </c>
      <c r="C781" s="7" t="str">
        <f>CONCATENATE(Table6[[#This Row],[Job role]],Table6[[#This Row],[Technical Skills &amp; Competencies]])</f>
        <v>Program DirectorPartnership Management</v>
      </c>
      <c r="D781" s="7" t="s">
        <v>20</v>
      </c>
      <c r="E781" s="4" t="s">
        <v>157</v>
      </c>
    </row>
    <row r="782" spans="1:5" ht="30" customHeight="1" x14ac:dyDescent="0.35">
      <c r="A782" s="19" t="s">
        <v>169</v>
      </c>
      <c r="B782" s="10" t="s">
        <v>18</v>
      </c>
      <c r="C782" s="7" t="str">
        <f>CONCATENATE(Table6[[#This Row],[Job role]],Table6[[#This Row],[Technical Skills &amp; Competencies]])</f>
        <v>Program DirectorPerformance Management</v>
      </c>
      <c r="D782" s="7" t="s">
        <v>20</v>
      </c>
      <c r="E782" s="4" t="s">
        <v>157</v>
      </c>
    </row>
    <row r="783" spans="1:5" ht="30" customHeight="1" x14ac:dyDescent="0.35">
      <c r="A783" s="19" t="s">
        <v>169</v>
      </c>
      <c r="B783" s="5" t="s">
        <v>24</v>
      </c>
      <c r="C783" s="7" t="str">
        <f>CONCATENATE(Table6[[#This Row],[Job role]],Table6[[#This Row],[Technical Skills &amp; Competencies]])</f>
        <v>Program DirectorProcurement</v>
      </c>
      <c r="D783" s="7" t="s">
        <v>20</v>
      </c>
      <c r="E783" s="4" t="s">
        <v>157</v>
      </c>
    </row>
    <row r="784" spans="1:5" ht="30" customHeight="1" x14ac:dyDescent="0.35">
      <c r="A784" s="19" t="s">
        <v>169</v>
      </c>
      <c r="B784" s="7" t="s">
        <v>22</v>
      </c>
      <c r="C784" s="7" t="str">
        <f>CONCATENATE(Table6[[#This Row],[Job role]],Table6[[#This Row],[Technical Skills &amp; Competencies]])</f>
        <v>Program DirectorProgramme Management</v>
      </c>
      <c r="D784" s="7" t="s">
        <v>70</v>
      </c>
      <c r="E784" s="4" t="s">
        <v>157</v>
      </c>
    </row>
    <row r="785" spans="1:5" ht="30" customHeight="1" x14ac:dyDescent="0.35">
      <c r="A785" s="19" t="s">
        <v>169</v>
      </c>
      <c r="B785" s="45" t="s">
        <v>13</v>
      </c>
      <c r="C785" s="7" t="str">
        <f>CONCATENATE(Table6[[#This Row],[Job role]],Table6[[#This Row],[Technical Skills &amp; Competencies]])</f>
        <v>Program DirectorStakeholder Management</v>
      </c>
      <c r="D785" s="7" t="s">
        <v>20</v>
      </c>
      <c r="E785" s="4" t="s">
        <v>157</v>
      </c>
    </row>
    <row r="786" spans="1:5" ht="30" customHeight="1" x14ac:dyDescent="0.35">
      <c r="A786" s="19" t="s">
        <v>168</v>
      </c>
      <c r="B786" s="7" t="s">
        <v>79</v>
      </c>
      <c r="C786" s="7" t="str">
        <f>CONCATENATE(Table6[[#This Row],[Job role]],Table6[[#This Row],[Technical Skills &amp; Competencies]])</f>
        <v>Program ManagerBusiness Innovation</v>
      </c>
      <c r="D786" s="7" t="s">
        <v>14</v>
      </c>
      <c r="E786" s="4" t="s">
        <v>157</v>
      </c>
    </row>
    <row r="787" spans="1:5" ht="30" customHeight="1" x14ac:dyDescent="0.35">
      <c r="A787" s="19" t="s">
        <v>168</v>
      </c>
      <c r="B787" s="6" t="s">
        <v>30</v>
      </c>
      <c r="C787" s="7" t="str">
        <f>CONCATENATE(Table6[[#This Row],[Job role]],Table6[[#This Row],[Technical Skills &amp; Competencies]])</f>
        <v>Program ManagerBusiness Needs Analysis</v>
      </c>
      <c r="D787" s="7" t="s">
        <v>14</v>
      </c>
      <c r="E787" s="4" t="s">
        <v>157</v>
      </c>
    </row>
    <row r="788" spans="1:5" ht="30" customHeight="1" x14ac:dyDescent="0.35">
      <c r="A788" s="19" t="s">
        <v>168</v>
      </c>
      <c r="B788" s="7" t="s">
        <v>19</v>
      </c>
      <c r="C788" s="7" t="str">
        <f>CONCATENATE(Table6[[#This Row],[Job role]],Table6[[#This Row],[Technical Skills &amp; Competencies]])</f>
        <v>Program ManagerBusiness Risk Management</v>
      </c>
      <c r="D788" s="7" t="s">
        <v>14</v>
      </c>
      <c r="E788" s="4" t="s">
        <v>157</v>
      </c>
    </row>
    <row r="789" spans="1:5" ht="30" customHeight="1" x14ac:dyDescent="0.35">
      <c r="A789" s="19" t="s">
        <v>168</v>
      </c>
      <c r="B789" s="7" t="s">
        <v>73</v>
      </c>
      <c r="C789" s="7" t="str">
        <f>CONCATENATE(Table6[[#This Row],[Job role]],Table6[[#This Row],[Technical Skills &amp; Competencies]])</f>
        <v>Program ManagerContract Management</v>
      </c>
      <c r="D789" s="7" t="s">
        <v>14</v>
      </c>
      <c r="E789" s="4" t="s">
        <v>157</v>
      </c>
    </row>
    <row r="790" spans="1:5" ht="30" customHeight="1" x14ac:dyDescent="0.35">
      <c r="A790" s="19" t="s">
        <v>168</v>
      </c>
      <c r="B790" s="6" t="s">
        <v>71</v>
      </c>
      <c r="C790" s="7" t="str">
        <f>CONCATENATE(Table6[[#This Row],[Job role]],Table6[[#This Row],[Technical Skills &amp; Competencies]])</f>
        <v>Program ManagerPartnership Management</v>
      </c>
      <c r="D790" s="7" t="s">
        <v>14</v>
      </c>
      <c r="E790" s="4" t="s">
        <v>157</v>
      </c>
    </row>
    <row r="791" spans="1:5" ht="30" customHeight="1" x14ac:dyDescent="0.35">
      <c r="A791" s="19" t="s">
        <v>168</v>
      </c>
      <c r="B791" s="10" t="s">
        <v>18</v>
      </c>
      <c r="C791" s="7" t="str">
        <f>CONCATENATE(Table6[[#This Row],[Job role]],Table6[[#This Row],[Technical Skills &amp; Competencies]])</f>
        <v>Program ManagerPerformance Management</v>
      </c>
      <c r="D791" s="7" t="s">
        <v>14</v>
      </c>
      <c r="E791" s="4" t="s">
        <v>157</v>
      </c>
    </row>
    <row r="792" spans="1:5" ht="30" customHeight="1" x14ac:dyDescent="0.35">
      <c r="A792" s="19" t="s">
        <v>168</v>
      </c>
      <c r="B792" s="5" t="s">
        <v>24</v>
      </c>
      <c r="C792" s="7" t="str">
        <f>CONCATENATE(Table6[[#This Row],[Job role]],Table6[[#This Row],[Technical Skills &amp; Competencies]])</f>
        <v>Program ManagerProcurement</v>
      </c>
      <c r="D792" s="7" t="s">
        <v>14</v>
      </c>
      <c r="E792" s="4" t="s">
        <v>157</v>
      </c>
    </row>
    <row r="793" spans="1:5" ht="30" customHeight="1" x14ac:dyDescent="0.35">
      <c r="A793" s="19" t="s">
        <v>168</v>
      </c>
      <c r="B793" s="7" t="s">
        <v>22</v>
      </c>
      <c r="C793" s="7" t="str">
        <f>CONCATENATE(Table6[[#This Row],[Job role]],Table6[[#This Row],[Technical Skills &amp; Competencies]])</f>
        <v>Program ManagerProgramme Management</v>
      </c>
      <c r="D793" s="7" t="s">
        <v>20</v>
      </c>
      <c r="E793" s="4" t="s">
        <v>157</v>
      </c>
    </row>
    <row r="794" spans="1:5" ht="30" customHeight="1" x14ac:dyDescent="0.35">
      <c r="A794" s="19" t="s">
        <v>168</v>
      </c>
      <c r="B794" s="45" t="s">
        <v>13</v>
      </c>
      <c r="C794" s="7" t="str">
        <f>CONCATENATE(Table6[[#This Row],[Job role]],Table6[[#This Row],[Technical Skills &amp; Competencies]])</f>
        <v>Program ManagerStakeholder Management</v>
      </c>
      <c r="D794" s="7" t="s">
        <v>14</v>
      </c>
      <c r="E794" s="4" t="s">
        <v>157</v>
      </c>
    </row>
    <row r="795" spans="1:5" ht="30" customHeight="1" x14ac:dyDescent="0.35">
      <c r="A795" s="6" t="s">
        <v>167</v>
      </c>
      <c r="B795" s="48" t="s">
        <v>30</v>
      </c>
      <c r="C795" s="62" t="str">
        <f>CONCATENATE(Table6[[#This Row],[Job role]],Table6[[#This Row],[Technical Skills &amp; Competencies]])</f>
        <v>Project ManagerBusiness Needs Analysis</v>
      </c>
      <c r="D795" s="48" t="s">
        <v>14</v>
      </c>
      <c r="E795" s="4" t="s">
        <v>157</v>
      </c>
    </row>
    <row r="796" spans="1:5" ht="30" customHeight="1" x14ac:dyDescent="0.35">
      <c r="A796" s="6" t="s">
        <v>167</v>
      </c>
      <c r="B796" s="48" t="s">
        <v>19</v>
      </c>
      <c r="C796" s="62" t="str">
        <f>CONCATENATE(Table6[[#This Row],[Job role]],Table6[[#This Row],[Technical Skills &amp; Competencies]])</f>
        <v>Project ManagerBusiness Risk Management</v>
      </c>
      <c r="D796" s="48" t="s">
        <v>14</v>
      </c>
      <c r="E796" s="4" t="s">
        <v>157</v>
      </c>
    </row>
    <row r="797" spans="1:5" ht="30" customHeight="1" x14ac:dyDescent="0.35">
      <c r="A797" s="6" t="s">
        <v>167</v>
      </c>
      <c r="B797" s="48" t="s">
        <v>73</v>
      </c>
      <c r="C797" s="62" t="str">
        <f>CONCATENATE(Table6[[#This Row],[Job role]],Table6[[#This Row],[Technical Skills &amp; Competencies]])</f>
        <v>Project ManagerContract Management</v>
      </c>
      <c r="D797" s="48" t="s">
        <v>14</v>
      </c>
      <c r="E797" s="4" t="s">
        <v>157</v>
      </c>
    </row>
    <row r="798" spans="1:5" ht="30" customHeight="1" x14ac:dyDescent="0.35">
      <c r="A798" s="6" t="s">
        <v>167</v>
      </c>
      <c r="B798" s="48" t="s">
        <v>71</v>
      </c>
      <c r="C798" s="62" t="str">
        <f>CONCATENATE(Table6[[#This Row],[Job role]],Table6[[#This Row],[Technical Skills &amp; Competencies]])</f>
        <v>Project ManagerPartnership Management</v>
      </c>
      <c r="D798" s="48" t="s">
        <v>14</v>
      </c>
      <c r="E798" s="4" t="s">
        <v>157</v>
      </c>
    </row>
    <row r="799" spans="1:5" ht="30" customHeight="1" x14ac:dyDescent="0.35">
      <c r="A799" s="6" t="s">
        <v>167</v>
      </c>
      <c r="B799" s="48" t="s">
        <v>18</v>
      </c>
      <c r="C799" s="62" t="str">
        <f>CONCATENATE(Table6[[#This Row],[Job role]],Table6[[#This Row],[Technical Skills &amp; Competencies]])</f>
        <v>Project ManagerPerformance Management</v>
      </c>
      <c r="D799" s="48" t="s">
        <v>14</v>
      </c>
      <c r="E799" s="4" t="s">
        <v>157</v>
      </c>
    </row>
    <row r="800" spans="1:5" ht="30" customHeight="1" x14ac:dyDescent="0.35">
      <c r="A800" s="6" t="s">
        <v>167</v>
      </c>
      <c r="B800" s="48" t="s">
        <v>24</v>
      </c>
      <c r="C800" s="62" t="str">
        <f>CONCATENATE(Table6[[#This Row],[Job role]],Table6[[#This Row],[Technical Skills &amp; Competencies]])</f>
        <v>Project ManagerProcurement</v>
      </c>
      <c r="D800" s="48" t="s">
        <v>9</v>
      </c>
      <c r="E800" s="4" t="s">
        <v>157</v>
      </c>
    </row>
    <row r="801" spans="1:5" ht="30" customHeight="1" x14ac:dyDescent="0.35">
      <c r="A801" s="6" t="s">
        <v>167</v>
      </c>
      <c r="B801" s="48" t="s">
        <v>22</v>
      </c>
      <c r="C801" s="62" t="str">
        <f>CONCATENATE(Table6[[#This Row],[Job role]],Table6[[#This Row],[Technical Skills &amp; Competencies]])</f>
        <v>Project ManagerProgramme Management</v>
      </c>
      <c r="D801" s="48" t="s">
        <v>14</v>
      </c>
      <c r="E801" s="4" t="s">
        <v>157</v>
      </c>
    </row>
    <row r="802" spans="1:5" ht="30" customHeight="1" x14ac:dyDescent="0.35">
      <c r="A802" s="6" t="s">
        <v>167</v>
      </c>
      <c r="B802" s="48" t="s">
        <v>13</v>
      </c>
      <c r="C802" s="62" t="str">
        <f>CONCATENATE(Table6[[#This Row],[Job role]],Table6[[#This Row],[Technical Skills &amp; Competencies]])</f>
        <v>Project ManagerStakeholder Management</v>
      </c>
      <c r="D802" s="48" t="s">
        <v>14</v>
      </c>
      <c r="E802" s="4" t="s">
        <v>157</v>
      </c>
    </row>
    <row r="803" spans="1:5" ht="30" customHeight="1" x14ac:dyDescent="0.35">
      <c r="A803" s="6" t="s">
        <v>8</v>
      </c>
      <c r="B803" s="5" t="s">
        <v>11</v>
      </c>
      <c r="C803" s="5" t="str">
        <f>CONCATENATE(Table6[[#This Row],[Job role]],Table6[[#This Row],[Technical Skills &amp; Competencies]])</f>
        <v>Quality AnalystQuality Assurance</v>
      </c>
      <c r="D803" s="5" t="s">
        <v>9</v>
      </c>
      <c r="E803" s="4" t="s">
        <v>5</v>
      </c>
    </row>
    <row r="804" spans="1:5" ht="30" customHeight="1" x14ac:dyDescent="0.35">
      <c r="A804" s="6" t="s">
        <v>8</v>
      </c>
      <c r="B804" s="5" t="s">
        <v>10</v>
      </c>
      <c r="C804" s="5" t="str">
        <f>CONCATENATE(Table6[[#This Row],[Job role]],Table6[[#This Row],[Technical Skills &amp; Competencies]])</f>
        <v>Quality AnalystQuality Engineering</v>
      </c>
      <c r="D804" s="5" t="s">
        <v>9</v>
      </c>
      <c r="E804" s="4" t="s">
        <v>5</v>
      </c>
    </row>
    <row r="805" spans="1:5" ht="30" customHeight="1" x14ac:dyDescent="0.35">
      <c r="A805" s="6" t="s">
        <v>8</v>
      </c>
      <c r="B805" s="5" t="s">
        <v>7</v>
      </c>
      <c r="C805" s="5" t="str">
        <f>CONCATENATE(Table6[[#This Row],[Job role]],Table6[[#This Row],[Technical Skills &amp; Competencies]])</f>
        <v>Quality AnalystTest Planning</v>
      </c>
      <c r="D805" s="5" t="s">
        <v>6</v>
      </c>
      <c r="E805" s="4" t="s">
        <v>5</v>
      </c>
    </row>
    <row r="806" spans="1:5" ht="30" customHeight="1" x14ac:dyDescent="0.35">
      <c r="A806" s="6" t="s">
        <v>12</v>
      </c>
      <c r="B806" s="5" t="s">
        <v>15</v>
      </c>
      <c r="C806" s="5" t="str">
        <f>CONCATENATE(Table6[[#This Row],[Job role]],Table6[[#This Row],[Technical Skills &amp; Competencies]])</f>
        <v>Quality EngineerProblem Management</v>
      </c>
      <c r="D806" s="5" t="s">
        <v>9</v>
      </c>
      <c r="E806" s="4" t="s">
        <v>5</v>
      </c>
    </row>
    <row r="807" spans="1:5" ht="30" customHeight="1" x14ac:dyDescent="0.35">
      <c r="A807" s="6" t="s">
        <v>12</v>
      </c>
      <c r="B807" s="5" t="s">
        <v>11</v>
      </c>
      <c r="C807" s="5" t="str">
        <f>CONCATENATE(Table6[[#This Row],[Job role]],Table6[[#This Row],[Technical Skills &amp; Competencies]])</f>
        <v>Quality EngineerQuality Assurance</v>
      </c>
      <c r="D807" s="5" t="s">
        <v>14</v>
      </c>
      <c r="E807" s="4" t="s">
        <v>5</v>
      </c>
    </row>
    <row r="808" spans="1:5" ht="30" customHeight="1" x14ac:dyDescent="0.35">
      <c r="A808" s="6" t="s">
        <v>12</v>
      </c>
      <c r="B808" s="5" t="s">
        <v>10</v>
      </c>
      <c r="C808" s="5" t="str">
        <f>CONCATENATE(Table6[[#This Row],[Job role]],Table6[[#This Row],[Technical Skills &amp; Competencies]])</f>
        <v>Quality EngineerQuality Engineering</v>
      </c>
      <c r="D808" s="5" t="s">
        <v>9</v>
      </c>
      <c r="E808" s="4" t="s">
        <v>5</v>
      </c>
    </row>
    <row r="809" spans="1:5" ht="30" customHeight="1" x14ac:dyDescent="0.35">
      <c r="A809" s="6" t="s">
        <v>12</v>
      </c>
      <c r="B809" s="45" t="s">
        <v>13</v>
      </c>
      <c r="C809" s="5" t="str">
        <f>CONCATENATE(Table6[[#This Row],[Job role]],Table6[[#This Row],[Technical Skills &amp; Competencies]])</f>
        <v>Quality EngineerStakeholder Management</v>
      </c>
      <c r="D809" s="5" t="s">
        <v>6</v>
      </c>
      <c r="E809" s="4" t="s">
        <v>5</v>
      </c>
    </row>
    <row r="810" spans="1:5" ht="30" customHeight="1" x14ac:dyDescent="0.35">
      <c r="A810" s="6" t="s">
        <v>12</v>
      </c>
      <c r="B810" s="5" t="s">
        <v>7</v>
      </c>
      <c r="C810" s="5" t="str">
        <f>CONCATENATE(Table6[[#This Row],[Job role]],Table6[[#This Row],[Technical Skills &amp; Competencies]])</f>
        <v>Quality EngineerTest Planning</v>
      </c>
      <c r="D810" s="5" t="s">
        <v>9</v>
      </c>
      <c r="E810" s="4" t="s">
        <v>5</v>
      </c>
    </row>
    <row r="811" spans="1:5" ht="30" customHeight="1" x14ac:dyDescent="0.35">
      <c r="A811" s="6" t="s">
        <v>21</v>
      </c>
      <c r="B811" s="5" t="s">
        <v>19</v>
      </c>
      <c r="C811" s="5" t="str">
        <f>CONCATENATE(Table6[[#This Row],[Job role]],Table6[[#This Row],[Technical Skills &amp; Competencies]])</f>
        <v>Quality ManagerBusiness Risk Management</v>
      </c>
      <c r="D811" s="5" t="s">
        <v>14</v>
      </c>
      <c r="E811" s="4" t="s">
        <v>5</v>
      </c>
    </row>
    <row r="812" spans="1:5" ht="30" customHeight="1" x14ac:dyDescent="0.35">
      <c r="A812" s="6" t="s">
        <v>21</v>
      </c>
      <c r="B812" s="10" t="s">
        <v>18</v>
      </c>
      <c r="C812" s="5" t="str">
        <f>CONCATENATE(Table6[[#This Row],[Job role]],Table6[[#This Row],[Technical Skills &amp; Competencies]])</f>
        <v>Quality ManagerPerformance Management</v>
      </c>
      <c r="D812" s="5" t="s">
        <v>20</v>
      </c>
      <c r="E812" s="4" t="s">
        <v>5</v>
      </c>
    </row>
    <row r="813" spans="1:5" ht="30" customHeight="1" x14ac:dyDescent="0.35">
      <c r="A813" s="6" t="s">
        <v>21</v>
      </c>
      <c r="B813" s="5" t="s">
        <v>15</v>
      </c>
      <c r="C813" s="5" t="str">
        <f>CONCATENATE(Table6[[#This Row],[Job role]],Table6[[#This Row],[Technical Skills &amp; Competencies]])</f>
        <v>Quality ManagerProblem Management</v>
      </c>
      <c r="D813" s="5" t="s">
        <v>20</v>
      </c>
      <c r="E813" s="4" t="s">
        <v>5</v>
      </c>
    </row>
    <row r="814" spans="1:5" ht="30" customHeight="1" x14ac:dyDescent="0.35">
      <c r="A814" s="6" t="s">
        <v>21</v>
      </c>
      <c r="B814" s="5" t="s">
        <v>22</v>
      </c>
      <c r="C814" s="5" t="str">
        <f>CONCATENATE(Table6[[#This Row],[Job role]],Table6[[#This Row],[Technical Skills &amp; Competencies]])</f>
        <v>Quality ManagerProgramme Management</v>
      </c>
      <c r="D814" s="5" t="s">
        <v>20</v>
      </c>
      <c r="E814" s="4" t="s">
        <v>5</v>
      </c>
    </row>
    <row r="815" spans="1:5" ht="30" customHeight="1" x14ac:dyDescent="0.35">
      <c r="A815" s="6" t="s">
        <v>21</v>
      </c>
      <c r="B815" s="5" t="s">
        <v>11</v>
      </c>
      <c r="C815" s="5" t="str">
        <f>CONCATENATE(Table6[[#This Row],[Job role]],Table6[[#This Row],[Technical Skills &amp; Competencies]])</f>
        <v>Quality ManagerQuality Assurance</v>
      </c>
      <c r="D815" s="5" t="s">
        <v>20</v>
      </c>
      <c r="E815" s="4" t="s">
        <v>5</v>
      </c>
    </row>
    <row r="816" spans="1:5" ht="30" customHeight="1" x14ac:dyDescent="0.35">
      <c r="A816" s="6" t="s">
        <v>21</v>
      </c>
      <c r="B816" s="5" t="s">
        <v>10</v>
      </c>
      <c r="C816" s="5" t="str">
        <f>CONCATENATE(Table6[[#This Row],[Job role]],Table6[[#This Row],[Technical Skills &amp; Competencies]])</f>
        <v>Quality ManagerQuality Engineering</v>
      </c>
      <c r="D816" s="5" t="s">
        <v>20</v>
      </c>
      <c r="E816" s="4" t="s">
        <v>5</v>
      </c>
    </row>
    <row r="817" spans="1:5" ht="30" customHeight="1" x14ac:dyDescent="0.35">
      <c r="A817" s="6" t="s">
        <v>21</v>
      </c>
      <c r="B817" s="6" t="s">
        <v>17</v>
      </c>
      <c r="C817" s="5" t="str">
        <f>CONCATENATE(Table6[[#This Row],[Job role]],Table6[[#This Row],[Technical Skills &amp; Competencies]])</f>
        <v>Quality ManagerQuality Standards</v>
      </c>
      <c r="D817" s="5" t="s">
        <v>20</v>
      </c>
      <c r="E817" s="4" t="s">
        <v>5</v>
      </c>
    </row>
    <row r="818" spans="1:5" ht="30" customHeight="1" x14ac:dyDescent="0.35">
      <c r="A818" s="6" t="s">
        <v>21</v>
      </c>
      <c r="B818" s="45" t="s">
        <v>13</v>
      </c>
      <c r="C818" s="5" t="str">
        <f>CONCATENATE(Table6[[#This Row],[Job role]],Table6[[#This Row],[Technical Skills &amp; Competencies]])</f>
        <v>Quality ManagerStakeholder Management</v>
      </c>
      <c r="D818" s="5" t="s">
        <v>14</v>
      </c>
      <c r="E818" s="4" t="s">
        <v>5</v>
      </c>
    </row>
    <row r="819" spans="1:5" ht="30" customHeight="1" x14ac:dyDescent="0.35">
      <c r="A819" s="6" t="s">
        <v>21</v>
      </c>
      <c r="B819" s="5" t="s">
        <v>7</v>
      </c>
      <c r="C819" s="5" t="str">
        <f>CONCATENATE(Table6[[#This Row],[Job role]],Table6[[#This Row],[Technical Skills &amp; Competencies]])</f>
        <v>Quality ManagerTest Planning</v>
      </c>
      <c r="D819" s="5" t="s">
        <v>20</v>
      </c>
      <c r="E819" s="4" t="s">
        <v>5</v>
      </c>
    </row>
    <row r="820" spans="1:5" ht="30" customHeight="1" x14ac:dyDescent="0.35">
      <c r="A820" s="6" t="s">
        <v>151</v>
      </c>
      <c r="B820" s="6" t="s">
        <v>30</v>
      </c>
      <c r="C820" s="6" t="str">
        <f>CONCATENATE(Table6[[#This Row],[Job role]],Table6[[#This Row],[Technical Skills &amp; Competencies]])</f>
        <v>Sales Account ManagerBusiness Needs Analysis</v>
      </c>
      <c r="D820" s="6" t="s">
        <v>9</v>
      </c>
      <c r="E820" s="4" t="s">
        <v>138</v>
      </c>
    </row>
    <row r="821" spans="1:5" ht="30" customHeight="1" x14ac:dyDescent="0.35">
      <c r="A821" s="6" t="s">
        <v>151</v>
      </c>
      <c r="B821" s="6" t="s">
        <v>73</v>
      </c>
      <c r="C821" s="6" t="str">
        <f>CONCATENATE(Table6[[#This Row],[Job role]],Table6[[#This Row],[Technical Skills &amp; Competencies]])</f>
        <v>Sales Account ManagerContract Management</v>
      </c>
      <c r="D821" s="6" t="s">
        <v>9</v>
      </c>
      <c r="E821" s="4" t="s">
        <v>138</v>
      </c>
    </row>
    <row r="822" spans="1:5" ht="30" customHeight="1" x14ac:dyDescent="0.35">
      <c r="A822" s="6" t="s">
        <v>151</v>
      </c>
      <c r="B822" s="6" t="s">
        <v>71</v>
      </c>
      <c r="C822" s="6" t="str">
        <f>CONCATENATE(Table6[[#This Row],[Job role]],Table6[[#This Row],[Technical Skills &amp; Competencies]])</f>
        <v>Sales Account ManagerPartnership Management</v>
      </c>
      <c r="D822" s="6" t="s">
        <v>9</v>
      </c>
      <c r="E822" s="4" t="s">
        <v>138</v>
      </c>
    </row>
    <row r="823" spans="1:5" ht="30" customHeight="1" x14ac:dyDescent="0.35">
      <c r="A823" s="6" t="s">
        <v>151</v>
      </c>
      <c r="B823" s="18" t="s">
        <v>77</v>
      </c>
      <c r="C823" s="18" t="str">
        <f>CONCATENATE(Table6[[#This Row],[Job role]],Table6[[#This Row],[Technical Skills &amp; Competencies]])</f>
        <v>Sales Account ManagerProduct Management</v>
      </c>
      <c r="D823" s="18" t="s">
        <v>9</v>
      </c>
      <c r="E823" s="4" t="s">
        <v>138</v>
      </c>
    </row>
    <row r="824" spans="1:5" ht="30" customHeight="1" x14ac:dyDescent="0.35">
      <c r="A824" s="6" t="s">
        <v>151</v>
      </c>
      <c r="B824" s="45" t="s">
        <v>13</v>
      </c>
      <c r="C824" s="7" t="str">
        <f>CONCATENATE(Table6[[#This Row],[Job role]],Table6[[#This Row],[Technical Skills &amp; Competencies]])</f>
        <v>Sales Account ManagerStakeholder Management</v>
      </c>
      <c r="D824" s="7" t="s">
        <v>14</v>
      </c>
      <c r="E824" s="4" t="s">
        <v>138</v>
      </c>
    </row>
    <row r="825" spans="1:5" ht="30" customHeight="1" x14ac:dyDescent="0.35">
      <c r="A825" s="6" t="s">
        <v>151</v>
      </c>
      <c r="B825" s="18" t="s">
        <v>141</v>
      </c>
      <c r="C825" s="18" t="str">
        <f>CONCATENATE(Table6[[#This Row],[Job role]],Table6[[#This Row],[Technical Skills &amp; Competencies]])</f>
        <v>Sales Account ManagerTechnical Sales Support</v>
      </c>
      <c r="D825" s="18" t="s">
        <v>6</v>
      </c>
      <c r="E825" s="4" t="s">
        <v>138</v>
      </c>
    </row>
    <row r="826" spans="1:5" ht="30" customHeight="1" x14ac:dyDescent="0.35">
      <c r="A826" s="6" t="s">
        <v>149</v>
      </c>
      <c r="B826" s="6" t="s">
        <v>30</v>
      </c>
      <c r="C826" s="7" t="str">
        <f>CONCATENATE(Table6[[#This Row],[Job role]],Table6[[#This Row],[Technical Skills &amp; Competencies]])</f>
        <v>Sales ExecutiveBusiness Needs Analysis</v>
      </c>
      <c r="D826" s="7" t="s">
        <v>6</v>
      </c>
      <c r="E826" s="4" t="s">
        <v>138</v>
      </c>
    </row>
    <row r="827" spans="1:5" ht="30" customHeight="1" x14ac:dyDescent="0.35">
      <c r="A827" s="6" t="s">
        <v>149</v>
      </c>
      <c r="B827" s="45" t="s">
        <v>13</v>
      </c>
      <c r="C827" s="7" t="str">
        <f>CONCATENATE(Table6[[#This Row],[Job role]],Table6[[#This Row],[Technical Skills &amp; Competencies]])</f>
        <v>Sales ExecutiveStakeholder Management</v>
      </c>
      <c r="D827" s="7" t="s">
        <v>9</v>
      </c>
      <c r="E827" s="4" t="s">
        <v>138</v>
      </c>
    </row>
    <row r="828" spans="1:5" ht="30" customHeight="1" x14ac:dyDescent="0.35">
      <c r="A828" s="6" t="s">
        <v>149</v>
      </c>
      <c r="B828" s="18" t="s">
        <v>141</v>
      </c>
      <c r="C828" s="18" t="str">
        <f>CONCATENATE(Table6[[#This Row],[Job role]],Table6[[#This Row],[Technical Skills &amp; Competencies]])</f>
        <v>Sales ExecutiveTechnical Sales Support</v>
      </c>
      <c r="D828" s="18" t="s">
        <v>6</v>
      </c>
      <c r="E828" s="4" t="s">
        <v>138</v>
      </c>
    </row>
    <row r="829" spans="1:5" ht="30" customHeight="1" x14ac:dyDescent="0.35">
      <c r="A829" s="6" t="s">
        <v>132</v>
      </c>
      <c r="B829" s="7" t="s">
        <v>37</v>
      </c>
      <c r="C829" s="7" t="str">
        <f>CONCATENATE(Table6[[#This Row],[Job role]],Table6[[#This Row],[Technical Skills &amp; Competencies]])</f>
        <v>Secrurity Operations ManagerAudit and Compliance</v>
      </c>
      <c r="D829" s="7" t="s">
        <v>9</v>
      </c>
      <c r="E829" s="4" t="s">
        <v>120</v>
      </c>
    </row>
    <row r="830" spans="1:5" ht="30" customHeight="1" x14ac:dyDescent="0.35">
      <c r="A830" s="6" t="s">
        <v>132</v>
      </c>
      <c r="B830" s="7" t="s">
        <v>34</v>
      </c>
      <c r="C830" s="7" t="str">
        <f>CONCATENATE(Table6[[#This Row],[Job role]],Table6[[#This Row],[Technical Skills &amp; Competencies]])</f>
        <v>Secrurity Operations ManagerBusiness Continuity</v>
      </c>
      <c r="D830" s="7" t="s">
        <v>14</v>
      </c>
      <c r="E830" s="4" t="s">
        <v>120</v>
      </c>
    </row>
    <row r="831" spans="1:5" ht="30" customHeight="1" x14ac:dyDescent="0.35">
      <c r="A831" s="6" t="s">
        <v>132</v>
      </c>
      <c r="B831" s="6" t="s">
        <v>127</v>
      </c>
      <c r="C831" s="6" t="str">
        <f>CONCATENATE(Table6[[#This Row],[Job role]],Table6[[#This Row],[Technical Skills &amp; Competencies]])</f>
        <v>Secrurity Operations ManagerCyber Incident Management</v>
      </c>
      <c r="D831" s="6" t="s">
        <v>14</v>
      </c>
      <c r="E831" s="4" t="s">
        <v>120</v>
      </c>
    </row>
    <row r="832" spans="1:5" ht="30" customHeight="1" x14ac:dyDescent="0.35">
      <c r="A832" s="6" t="s">
        <v>132</v>
      </c>
      <c r="B832" s="6" t="s">
        <v>123</v>
      </c>
      <c r="C832" s="6" t="str">
        <f>CONCATENATE(Table6[[#This Row],[Job role]],Table6[[#This Row],[Technical Skills &amp; Competencies]])</f>
        <v>Secrurity Operations ManagerCyber Risk Management</v>
      </c>
      <c r="D832" s="6" t="s">
        <v>14</v>
      </c>
      <c r="E832" s="4" t="s">
        <v>120</v>
      </c>
    </row>
    <row r="833" spans="1:5" ht="30" customHeight="1" x14ac:dyDescent="0.35">
      <c r="A833" s="6" t="s">
        <v>132</v>
      </c>
      <c r="B833" s="6" t="s">
        <v>33</v>
      </c>
      <c r="C833" s="6" t="str">
        <f>CONCATENATE(Table6[[#This Row],[Job role]],Table6[[#This Row],[Technical Skills &amp; Competencies]])</f>
        <v>Secrurity Operations ManagerDisaster Recovery Management</v>
      </c>
      <c r="D833" s="6" t="s">
        <v>20</v>
      </c>
      <c r="E833" s="4" t="s">
        <v>120</v>
      </c>
    </row>
    <row r="834" spans="1:5" ht="30" customHeight="1" x14ac:dyDescent="0.35">
      <c r="A834" s="6" t="s">
        <v>132</v>
      </c>
      <c r="B834" s="6" t="s">
        <v>55</v>
      </c>
      <c r="C834" s="6" t="str">
        <f>CONCATENATE(Table6[[#This Row],[Job role]],Table6[[#This Row],[Technical Skills &amp; Competencies]])</f>
        <v>Secrurity Operations ManagerEmerging Technology Synthesis</v>
      </c>
      <c r="D834" s="6" t="s">
        <v>9</v>
      </c>
      <c r="E834" s="4" t="s">
        <v>120</v>
      </c>
    </row>
    <row r="835" spans="1:5" ht="30" customHeight="1" x14ac:dyDescent="0.35">
      <c r="A835" s="6" t="s">
        <v>132</v>
      </c>
      <c r="B835" s="6" t="s">
        <v>46</v>
      </c>
      <c r="C835" s="6" t="str">
        <f>CONCATENATE(Table6[[#This Row],[Job role]],Table6[[#This Row],[Technical Skills &amp; Competencies]])</f>
        <v>Secrurity Operations ManagerSecurity Administration</v>
      </c>
      <c r="D835" s="6" t="s">
        <v>14</v>
      </c>
      <c r="E835" s="4" t="s">
        <v>120</v>
      </c>
    </row>
    <row r="836" spans="1:5" ht="30" customHeight="1" x14ac:dyDescent="0.35">
      <c r="A836" s="6" t="s">
        <v>132</v>
      </c>
      <c r="B836" s="5" t="s">
        <v>35</v>
      </c>
      <c r="C836" s="5" t="str">
        <f>CONCATENATE(Table6[[#This Row],[Job role]],Table6[[#This Row],[Technical Skills &amp; Competencies]])</f>
        <v>Secrurity Operations ManagerSecurity Education and Awareness</v>
      </c>
      <c r="D836" s="6" t="s">
        <v>14</v>
      </c>
      <c r="E836" s="4" t="s">
        <v>120</v>
      </c>
    </row>
    <row r="837" spans="1:5" ht="30" customHeight="1" x14ac:dyDescent="0.35">
      <c r="A837" s="6" t="s">
        <v>132</v>
      </c>
      <c r="B837" s="5" t="s">
        <v>122</v>
      </c>
      <c r="C837" s="5" t="str">
        <f>CONCATENATE(Table6[[#This Row],[Job role]],Table6[[#This Row],[Technical Skills &amp; Competencies]])</f>
        <v>Secrurity Operations ManagerSecurity Strategy</v>
      </c>
      <c r="D837" s="6" t="s">
        <v>20</v>
      </c>
      <c r="E837" s="4" t="s">
        <v>120</v>
      </c>
    </row>
    <row r="838" spans="1:5" ht="30" customHeight="1" x14ac:dyDescent="0.35">
      <c r="A838" s="6" t="s">
        <v>132</v>
      </c>
      <c r="B838" s="45" t="s">
        <v>13</v>
      </c>
      <c r="C838" s="5" t="str">
        <f>CONCATENATE(Table6[[#This Row],[Job role]],Table6[[#This Row],[Technical Skills &amp; Competencies]])</f>
        <v>Secrurity Operations ManagerStakeholder Management</v>
      </c>
      <c r="D838" s="5" t="s">
        <v>20</v>
      </c>
      <c r="E838" s="4" t="s">
        <v>120</v>
      </c>
    </row>
    <row r="839" spans="1:5" ht="30" customHeight="1" x14ac:dyDescent="0.35">
      <c r="A839" s="6" t="s">
        <v>132</v>
      </c>
      <c r="B839" s="7" t="s">
        <v>125</v>
      </c>
      <c r="C839" s="7" t="str">
        <f>CONCATENATE(Table6[[#This Row],[Job role]],Table6[[#This Row],[Technical Skills &amp; Competencies]])</f>
        <v>Secrurity Operations ManagerThreat Analysis and Defence</v>
      </c>
      <c r="D839" s="7" t="s">
        <v>20</v>
      </c>
      <c r="E839" s="4" t="s">
        <v>120</v>
      </c>
    </row>
    <row r="840" spans="1:5" ht="30" customHeight="1" x14ac:dyDescent="0.35">
      <c r="A840" s="6" t="s">
        <v>132</v>
      </c>
      <c r="B840" s="6" t="s">
        <v>124</v>
      </c>
      <c r="C840" s="6" t="str">
        <f>CONCATENATE(Table6[[#This Row],[Job role]],Table6[[#This Row],[Technical Skills &amp; Competencies]])</f>
        <v>Secrurity Operations ManagerThreat Intelligence and Detection</v>
      </c>
      <c r="D840" s="7" t="s">
        <v>20</v>
      </c>
      <c r="E840" s="4" t="s">
        <v>120</v>
      </c>
    </row>
    <row r="841" spans="1:5" ht="30" customHeight="1" x14ac:dyDescent="0.35">
      <c r="A841" s="6" t="s">
        <v>134</v>
      </c>
      <c r="B841" s="7" t="s">
        <v>37</v>
      </c>
      <c r="C841" s="7" t="str">
        <f>CONCATENATE(Table6[[#This Row],[Job role]],Table6[[#This Row],[Technical Skills &amp; Competencies]])</f>
        <v>Secrurity Penetration Testing ManagerAudit and Compliance</v>
      </c>
      <c r="D841" s="7" t="s">
        <v>14</v>
      </c>
      <c r="E841" s="4" t="s">
        <v>120</v>
      </c>
    </row>
    <row r="842" spans="1:5" ht="30" customHeight="1" x14ac:dyDescent="0.35">
      <c r="A842" s="6" t="s">
        <v>134</v>
      </c>
      <c r="B842" s="6" t="s">
        <v>123</v>
      </c>
      <c r="C842" s="6" t="str">
        <f>CONCATENATE(Table6[[#This Row],[Job role]],Table6[[#This Row],[Technical Skills &amp; Competencies]])</f>
        <v>Secrurity Penetration Testing ManagerCyber Risk Management</v>
      </c>
      <c r="D842" s="6" t="s">
        <v>20</v>
      </c>
      <c r="E842" s="4" t="s">
        <v>120</v>
      </c>
    </row>
    <row r="843" spans="1:5" ht="30" customHeight="1" x14ac:dyDescent="0.35">
      <c r="A843" s="6" t="s">
        <v>134</v>
      </c>
      <c r="B843" s="6" t="s">
        <v>55</v>
      </c>
      <c r="C843" s="6" t="str">
        <f>CONCATENATE(Table6[[#This Row],[Job role]],Table6[[#This Row],[Technical Skills &amp; Competencies]])</f>
        <v>Secrurity Penetration Testing ManagerEmerging Technology Synthesis</v>
      </c>
      <c r="D843" s="6" t="s">
        <v>14</v>
      </c>
      <c r="E843" s="4" t="s">
        <v>120</v>
      </c>
    </row>
    <row r="844" spans="1:5" ht="30" customHeight="1" x14ac:dyDescent="0.35">
      <c r="A844" s="6" t="s">
        <v>134</v>
      </c>
      <c r="B844" s="6" t="s">
        <v>126</v>
      </c>
      <c r="C844" s="6" t="str">
        <f>CONCATENATE(Table6[[#This Row],[Job role]],Table6[[#This Row],[Technical Skills &amp; Competencies]])</f>
        <v>Secrurity Penetration Testing ManagerSecurity Assessment and Testing</v>
      </c>
      <c r="D844" s="6" t="s">
        <v>20</v>
      </c>
      <c r="E844" s="4" t="s">
        <v>120</v>
      </c>
    </row>
    <row r="845" spans="1:5" ht="30" customHeight="1" x14ac:dyDescent="0.35">
      <c r="A845" s="6" t="s">
        <v>134</v>
      </c>
      <c r="B845" s="5" t="s">
        <v>39</v>
      </c>
      <c r="C845" s="5" t="str">
        <f>CONCATENATE(Table6[[#This Row],[Job role]],Table6[[#This Row],[Technical Skills &amp; Competencies]])</f>
        <v>Secrurity Penetration Testing ManagerSecurity Governance</v>
      </c>
      <c r="D845" s="5" t="s">
        <v>20</v>
      </c>
      <c r="E845" s="4" t="s">
        <v>120</v>
      </c>
    </row>
    <row r="846" spans="1:5" ht="30" customHeight="1" x14ac:dyDescent="0.35">
      <c r="A846" s="6" t="s">
        <v>134</v>
      </c>
      <c r="B846" s="6" t="s">
        <v>122</v>
      </c>
      <c r="C846" s="6" t="str">
        <f>CONCATENATE(Table6[[#This Row],[Job role]],Table6[[#This Row],[Technical Skills &amp; Competencies]])</f>
        <v>Secrurity Penetration Testing ManagerSecurity Strategy</v>
      </c>
      <c r="D846" s="6" t="s">
        <v>20</v>
      </c>
      <c r="E846" s="4" t="s">
        <v>120</v>
      </c>
    </row>
    <row r="847" spans="1:5" ht="30" customHeight="1" x14ac:dyDescent="0.35">
      <c r="A847" s="6" t="s">
        <v>134</v>
      </c>
      <c r="B847" s="45" t="s">
        <v>13</v>
      </c>
      <c r="C847" s="6" t="str">
        <f>CONCATENATE(Table6[[#This Row],[Job role]],Table6[[#This Row],[Technical Skills &amp; Competencies]])</f>
        <v>Secrurity Penetration Testing ManagerStakeholder Management</v>
      </c>
      <c r="D847" s="6" t="s">
        <v>20</v>
      </c>
      <c r="E847" s="4" t="s">
        <v>120</v>
      </c>
    </row>
    <row r="848" spans="1:5" ht="30" customHeight="1" x14ac:dyDescent="0.35">
      <c r="A848" s="6" t="s">
        <v>134</v>
      </c>
      <c r="B848" s="6" t="s">
        <v>125</v>
      </c>
      <c r="C848" s="6" t="str">
        <f>CONCATENATE(Table6[[#This Row],[Job role]],Table6[[#This Row],[Technical Skills &amp; Competencies]])</f>
        <v>Secrurity Penetration Testing ManagerThreat Analysis and Defence</v>
      </c>
      <c r="D848" s="6" t="s">
        <v>20</v>
      </c>
      <c r="E848" s="4" t="s">
        <v>120</v>
      </c>
    </row>
    <row r="849" spans="1:5" ht="30" customHeight="1" x14ac:dyDescent="0.35">
      <c r="A849" s="15" t="s">
        <v>121</v>
      </c>
      <c r="B849" s="6" t="s">
        <v>30</v>
      </c>
      <c r="C849" s="15" t="str">
        <f>CONCATENATE(Table6[[#This Row],[Job role]],Table6[[#This Row],[Technical Skills &amp; Competencies]])</f>
        <v>Security EngineerBusiness Needs Analysis</v>
      </c>
      <c r="D849" s="15" t="s">
        <v>9</v>
      </c>
      <c r="E849" s="4" t="s">
        <v>120</v>
      </c>
    </row>
    <row r="850" spans="1:5" ht="30" customHeight="1" x14ac:dyDescent="0.35">
      <c r="A850" s="15" t="s">
        <v>121</v>
      </c>
      <c r="B850" s="15" t="s">
        <v>123</v>
      </c>
      <c r="C850" s="15" t="str">
        <f>CONCATENATE(Table6[[#This Row],[Job role]],Table6[[#This Row],[Technical Skills &amp; Competencies]])</f>
        <v>Security EngineerCyber Risk Management</v>
      </c>
      <c r="D850" s="15" t="s">
        <v>14</v>
      </c>
      <c r="E850" s="4" t="s">
        <v>120</v>
      </c>
    </row>
    <row r="851" spans="1:5" ht="30" customHeight="1" x14ac:dyDescent="0.35">
      <c r="A851" s="15" t="s">
        <v>121</v>
      </c>
      <c r="B851" s="6" t="s">
        <v>55</v>
      </c>
      <c r="C851" s="15" t="str">
        <f>CONCATENATE(Table6[[#This Row],[Job role]],Table6[[#This Row],[Technical Skills &amp; Competencies]])</f>
        <v>Security EngineerEmerging Technology Synthesis</v>
      </c>
      <c r="D851" s="6" t="s">
        <v>14</v>
      </c>
      <c r="E851" s="4" t="s">
        <v>120</v>
      </c>
    </row>
    <row r="852" spans="1:5" ht="30" customHeight="1" x14ac:dyDescent="0.35">
      <c r="A852" s="15" t="s">
        <v>121</v>
      </c>
      <c r="B852" s="15" t="s">
        <v>104</v>
      </c>
      <c r="C852" s="15" t="str">
        <f>CONCATENATE(Table6[[#This Row],[Job role]],Table6[[#This Row],[Technical Skills &amp; Competencies]])</f>
        <v>Security EngineerInfrastructure Design</v>
      </c>
      <c r="D852" s="6" t="s">
        <v>9</v>
      </c>
      <c r="E852" s="4" t="s">
        <v>120</v>
      </c>
    </row>
    <row r="853" spans="1:5" ht="30" customHeight="1" x14ac:dyDescent="0.35">
      <c r="A853" s="6" t="s">
        <v>121</v>
      </c>
      <c r="B853" s="6" t="s">
        <v>46</v>
      </c>
      <c r="C853" s="6" t="str">
        <f>CONCATENATE(Table6[[#This Row],[Job role]],Table6[[#This Row],[Technical Skills &amp; Competencies]])</f>
        <v>Security EngineerSecurity Administration</v>
      </c>
      <c r="D853" s="6" t="s">
        <v>9</v>
      </c>
      <c r="E853" s="4" t="s">
        <v>120</v>
      </c>
    </row>
    <row r="854" spans="1:5" ht="30" customHeight="1" x14ac:dyDescent="0.35">
      <c r="A854" s="6" t="s">
        <v>121</v>
      </c>
      <c r="B854" s="6" t="s">
        <v>110</v>
      </c>
      <c r="C854" s="6" t="str">
        <f>CONCATENATE(Table6[[#This Row],[Job role]],Table6[[#This Row],[Technical Skills &amp; Competencies]])</f>
        <v>Security EngineerSecurity Architecture</v>
      </c>
      <c r="D854" s="6" t="s">
        <v>14</v>
      </c>
      <c r="E854" s="4" t="s">
        <v>120</v>
      </c>
    </row>
    <row r="855" spans="1:5" ht="30" customHeight="1" x14ac:dyDescent="0.35">
      <c r="A855" s="6" t="s">
        <v>121</v>
      </c>
      <c r="B855" s="5" t="s">
        <v>65</v>
      </c>
      <c r="C855" s="5" t="str">
        <f>CONCATENATE(Table6[[#This Row],[Job role]],Table6[[#This Row],[Technical Skills &amp; Competencies]])</f>
        <v>Security EngineerSecurity Programme Management</v>
      </c>
      <c r="D855" s="5" t="s">
        <v>9</v>
      </c>
      <c r="E855" s="4" t="s">
        <v>120</v>
      </c>
    </row>
    <row r="856" spans="1:5" ht="30" customHeight="1" x14ac:dyDescent="0.35">
      <c r="A856" s="6" t="s">
        <v>121</v>
      </c>
      <c r="B856" s="6" t="s">
        <v>122</v>
      </c>
      <c r="C856" s="6" t="str">
        <f>CONCATENATE(Table6[[#This Row],[Job role]],Table6[[#This Row],[Technical Skills &amp; Competencies]])</f>
        <v>Security EngineerSecurity Strategy</v>
      </c>
      <c r="D856" s="5" t="s">
        <v>14</v>
      </c>
      <c r="E856" s="4" t="s">
        <v>120</v>
      </c>
    </row>
    <row r="857" spans="1:5" ht="30" customHeight="1" x14ac:dyDescent="0.35">
      <c r="A857" s="6" t="s">
        <v>121</v>
      </c>
      <c r="B857" s="45" t="s">
        <v>13</v>
      </c>
      <c r="C857" s="5" t="str">
        <f>CONCATENATE(Table6[[#This Row],[Job role]],Table6[[#This Row],[Technical Skills &amp; Competencies]])</f>
        <v>Security EngineerStakeholder Management</v>
      </c>
      <c r="D857" s="5" t="s">
        <v>14</v>
      </c>
      <c r="E857" s="4" t="s">
        <v>120</v>
      </c>
    </row>
    <row r="858" spans="1:5" ht="30" customHeight="1" x14ac:dyDescent="0.35">
      <c r="A858" s="6" t="s">
        <v>129</v>
      </c>
      <c r="B858" s="6" t="s">
        <v>128</v>
      </c>
      <c r="C858" s="6" t="str">
        <f>CONCATENATE(Table6[[#This Row],[Job role]],Table6[[#This Row],[Technical Skills &amp; Competencies]])</f>
        <v>Security ExecutiveCyber Forensics</v>
      </c>
      <c r="D858" s="6" t="s">
        <v>6</v>
      </c>
      <c r="E858" s="4" t="s">
        <v>120</v>
      </c>
    </row>
    <row r="859" spans="1:5" ht="30" customHeight="1" x14ac:dyDescent="0.35">
      <c r="A859" s="6" t="s">
        <v>129</v>
      </c>
      <c r="B859" s="6" t="s">
        <v>127</v>
      </c>
      <c r="C859" s="6" t="str">
        <f>CONCATENATE(Table6[[#This Row],[Job role]],Table6[[#This Row],[Technical Skills &amp; Competencies]])</f>
        <v>Security ExecutiveCyber Incident Management</v>
      </c>
      <c r="D859" s="6" t="s">
        <v>6</v>
      </c>
      <c r="E859" s="4" t="s">
        <v>120</v>
      </c>
    </row>
    <row r="860" spans="1:5" ht="30" customHeight="1" x14ac:dyDescent="0.35">
      <c r="A860" s="6" t="s">
        <v>129</v>
      </c>
      <c r="B860" s="6" t="s">
        <v>26</v>
      </c>
      <c r="C860" s="6" t="str">
        <f>CONCATENATE(Table6[[#This Row],[Job role]],Table6[[#This Row],[Technical Skills &amp; Competencies]])</f>
        <v>Security ExecutiveInfrastructure Support</v>
      </c>
      <c r="D860" s="6" t="s">
        <v>6</v>
      </c>
      <c r="E860" s="4" t="s">
        <v>120</v>
      </c>
    </row>
    <row r="861" spans="1:5" ht="30" customHeight="1" x14ac:dyDescent="0.35">
      <c r="A861" s="6" t="s">
        <v>129</v>
      </c>
      <c r="B861" s="11" t="s">
        <v>49</v>
      </c>
      <c r="C861" s="11" t="str">
        <f>CONCATENATE(Table6[[#This Row],[Job role]],Table6[[#This Row],[Technical Skills &amp; Competencies]])</f>
        <v>Security ExecutiveNetwork Administration and Maintenance</v>
      </c>
      <c r="D861" s="6" t="s">
        <v>6</v>
      </c>
      <c r="E861" s="4" t="s">
        <v>120</v>
      </c>
    </row>
    <row r="862" spans="1:5" ht="30" customHeight="1" x14ac:dyDescent="0.35">
      <c r="A862" s="6" t="s">
        <v>129</v>
      </c>
      <c r="B862" s="6" t="s">
        <v>15</v>
      </c>
      <c r="C862" s="6" t="str">
        <f>CONCATENATE(Table6[[#This Row],[Job role]],Table6[[#This Row],[Technical Skills &amp; Competencies]])</f>
        <v>Security ExecutiveProblem Management</v>
      </c>
      <c r="D862" s="6" t="s">
        <v>9</v>
      </c>
      <c r="E862" s="4" t="s">
        <v>120</v>
      </c>
    </row>
    <row r="863" spans="1:5" ht="30" customHeight="1" x14ac:dyDescent="0.35">
      <c r="A863" s="6" t="s">
        <v>129</v>
      </c>
      <c r="B863" s="6" t="s">
        <v>46</v>
      </c>
      <c r="C863" s="6" t="str">
        <f>CONCATENATE(Table6[[#This Row],[Job role]],Table6[[#This Row],[Technical Skills &amp; Competencies]])</f>
        <v>Security ExecutiveSecurity Administration</v>
      </c>
      <c r="D863" s="6" t="s">
        <v>6</v>
      </c>
      <c r="E863" s="4" t="s">
        <v>120</v>
      </c>
    </row>
    <row r="864" spans="1:5" ht="30" customHeight="1" x14ac:dyDescent="0.35">
      <c r="A864" s="6" t="s">
        <v>129</v>
      </c>
      <c r="B864" s="6" t="s">
        <v>126</v>
      </c>
      <c r="C864" s="6" t="str">
        <f>CONCATENATE(Table6[[#This Row],[Job role]],Table6[[#This Row],[Technical Skills &amp; Competencies]])</f>
        <v>Security ExecutiveSecurity Assessment and Testing</v>
      </c>
      <c r="D864" s="6" t="s">
        <v>6</v>
      </c>
      <c r="E864" s="4" t="s">
        <v>120</v>
      </c>
    </row>
    <row r="865" spans="1:5" ht="30" customHeight="1" x14ac:dyDescent="0.35">
      <c r="A865" s="6" t="s">
        <v>129</v>
      </c>
      <c r="B865" s="6" t="s">
        <v>35</v>
      </c>
      <c r="C865" s="6" t="str">
        <f>CONCATENATE(Table6[[#This Row],[Job role]],Table6[[#This Row],[Technical Skills &amp; Competencies]])</f>
        <v>Security ExecutiveSecurity Education and Awareness</v>
      </c>
      <c r="D865" s="6" t="s">
        <v>9</v>
      </c>
      <c r="E865" s="4" t="s">
        <v>120</v>
      </c>
    </row>
    <row r="866" spans="1:5" ht="30" customHeight="1" x14ac:dyDescent="0.35">
      <c r="A866" s="6" t="s">
        <v>129</v>
      </c>
      <c r="B866" s="7" t="s">
        <v>124</v>
      </c>
      <c r="C866" s="7" t="str">
        <f>CONCATENATE(Table6[[#This Row],[Job role]],Table6[[#This Row],[Technical Skills &amp; Competencies]])</f>
        <v>Security ExecutiveThreat Intelligence and Detection</v>
      </c>
      <c r="D866" s="7" t="s">
        <v>6</v>
      </c>
      <c r="E866" s="4" t="s">
        <v>120</v>
      </c>
    </row>
    <row r="867" spans="1:5" ht="30" customHeight="1" x14ac:dyDescent="0.35">
      <c r="A867" s="6" t="s">
        <v>131</v>
      </c>
      <c r="B867" s="7" t="s">
        <v>37</v>
      </c>
      <c r="C867" s="7" t="str">
        <f>CONCATENATE(Table6[[#This Row],[Job role]],Table6[[#This Row],[Technical Skills &amp; Competencies]])</f>
        <v>Security Operations AnalystAudit and Compliance</v>
      </c>
      <c r="D867" s="7" t="s">
        <v>9</v>
      </c>
      <c r="E867" s="4" t="s">
        <v>120</v>
      </c>
    </row>
    <row r="868" spans="1:5" ht="30" customHeight="1" x14ac:dyDescent="0.35">
      <c r="A868" s="6" t="s">
        <v>131</v>
      </c>
      <c r="B868" s="7" t="s">
        <v>34</v>
      </c>
      <c r="C868" s="7" t="str">
        <f>CONCATENATE(Table6[[#This Row],[Job role]],Table6[[#This Row],[Technical Skills &amp; Competencies]])</f>
        <v>Security Operations AnalystBusiness Continuity</v>
      </c>
      <c r="D868" s="7" t="s">
        <v>14</v>
      </c>
      <c r="E868" s="4" t="s">
        <v>120</v>
      </c>
    </row>
    <row r="869" spans="1:5" ht="30" customHeight="1" x14ac:dyDescent="0.35">
      <c r="A869" s="6" t="s">
        <v>131</v>
      </c>
      <c r="B869" s="6" t="s">
        <v>127</v>
      </c>
      <c r="C869" s="6" t="str">
        <f>CONCATENATE(Table6[[#This Row],[Job role]],Table6[[#This Row],[Technical Skills &amp; Competencies]])</f>
        <v>Security Operations AnalystCyber Incident Management</v>
      </c>
      <c r="D869" s="6" t="s">
        <v>14</v>
      </c>
      <c r="E869" s="4" t="s">
        <v>120</v>
      </c>
    </row>
    <row r="870" spans="1:5" ht="30" customHeight="1" x14ac:dyDescent="0.35">
      <c r="A870" s="6" t="s">
        <v>131</v>
      </c>
      <c r="B870" s="6" t="s">
        <v>123</v>
      </c>
      <c r="C870" s="6" t="str">
        <f>CONCATENATE(Table6[[#This Row],[Job role]],Table6[[#This Row],[Technical Skills &amp; Competencies]])</f>
        <v>Security Operations AnalystCyber Risk Management</v>
      </c>
      <c r="D870" s="6" t="s">
        <v>14</v>
      </c>
      <c r="E870" s="4" t="s">
        <v>120</v>
      </c>
    </row>
    <row r="871" spans="1:5" ht="30" customHeight="1" x14ac:dyDescent="0.35">
      <c r="A871" s="6" t="s">
        <v>131</v>
      </c>
      <c r="B871" s="6" t="s">
        <v>33</v>
      </c>
      <c r="C871" s="6" t="str">
        <f>CONCATENATE(Table6[[#This Row],[Job role]],Table6[[#This Row],[Technical Skills &amp; Competencies]])</f>
        <v>Security Operations AnalystDisaster Recovery Management</v>
      </c>
      <c r="D871" s="6" t="s">
        <v>14</v>
      </c>
      <c r="E871" s="4" t="s">
        <v>120</v>
      </c>
    </row>
    <row r="872" spans="1:5" ht="30" customHeight="1" x14ac:dyDescent="0.35">
      <c r="A872" s="6" t="s">
        <v>131</v>
      </c>
      <c r="B872" s="6" t="s">
        <v>46</v>
      </c>
      <c r="C872" s="6" t="str">
        <f>CONCATENATE(Table6[[#This Row],[Job role]],Table6[[#This Row],[Technical Skills &amp; Competencies]])</f>
        <v>Security Operations AnalystSecurity Administration</v>
      </c>
      <c r="D872" s="6" t="s">
        <v>14</v>
      </c>
      <c r="E872" s="4" t="s">
        <v>120</v>
      </c>
    </row>
    <row r="873" spans="1:5" ht="30" customHeight="1" x14ac:dyDescent="0.35">
      <c r="A873" s="6" t="s">
        <v>131</v>
      </c>
      <c r="B873" s="5" t="s">
        <v>65</v>
      </c>
      <c r="C873" s="5" t="str">
        <f>CONCATENATE(Table6[[#This Row],[Job role]],Table6[[#This Row],[Technical Skills &amp; Competencies]])</f>
        <v>Security Operations AnalystSecurity Programme Management</v>
      </c>
      <c r="D873" s="5" t="s">
        <v>9</v>
      </c>
      <c r="E873" s="4" t="s">
        <v>120</v>
      </c>
    </row>
    <row r="874" spans="1:5" ht="30" customHeight="1" x14ac:dyDescent="0.35">
      <c r="A874" s="6" t="s">
        <v>131</v>
      </c>
      <c r="B874" s="6" t="s">
        <v>122</v>
      </c>
      <c r="C874" s="6" t="str">
        <f>CONCATENATE(Table6[[#This Row],[Job role]],Table6[[#This Row],[Technical Skills &amp; Competencies]])</f>
        <v>Security Operations AnalystSecurity Strategy</v>
      </c>
      <c r="D874" s="5" t="s">
        <v>14</v>
      </c>
      <c r="E874" s="4" t="s">
        <v>120</v>
      </c>
    </row>
    <row r="875" spans="1:5" ht="30" customHeight="1" x14ac:dyDescent="0.35">
      <c r="A875" s="6" t="s">
        <v>131</v>
      </c>
      <c r="B875" s="45" t="s">
        <v>13</v>
      </c>
      <c r="C875" s="5" t="str">
        <f>CONCATENATE(Table6[[#This Row],[Job role]],Table6[[#This Row],[Technical Skills &amp; Competencies]])</f>
        <v>Security Operations AnalystStakeholder Management</v>
      </c>
      <c r="D875" s="5" t="s">
        <v>9</v>
      </c>
      <c r="E875" s="4" t="s">
        <v>120</v>
      </c>
    </row>
    <row r="876" spans="1:5" ht="30" customHeight="1" x14ac:dyDescent="0.35">
      <c r="A876" s="6" t="s">
        <v>131</v>
      </c>
      <c r="B876" s="7" t="s">
        <v>125</v>
      </c>
      <c r="C876" s="7" t="str">
        <f>CONCATENATE(Table6[[#This Row],[Job role]],Table6[[#This Row],[Technical Skills &amp; Competencies]])</f>
        <v>Security Operations AnalystThreat Analysis and Defence</v>
      </c>
      <c r="D876" s="7" t="s">
        <v>9</v>
      </c>
      <c r="E876" s="4" t="s">
        <v>120</v>
      </c>
    </row>
    <row r="877" spans="1:5" ht="30" customHeight="1" x14ac:dyDescent="0.35">
      <c r="A877" s="6" t="s">
        <v>131</v>
      </c>
      <c r="B877" s="7" t="s">
        <v>124</v>
      </c>
      <c r="C877" s="7" t="str">
        <f>CONCATENATE(Table6[[#This Row],[Job role]],Table6[[#This Row],[Technical Skills &amp; Competencies]])</f>
        <v>Security Operations AnalystThreat Intelligence and Detection</v>
      </c>
      <c r="D877" s="7" t="s">
        <v>9</v>
      </c>
      <c r="E877" s="4" t="s">
        <v>120</v>
      </c>
    </row>
    <row r="878" spans="1:5" ht="30" customHeight="1" x14ac:dyDescent="0.35">
      <c r="A878" s="6" t="s">
        <v>403</v>
      </c>
      <c r="B878" s="48" t="s">
        <v>37</v>
      </c>
      <c r="C878" s="62" t="str">
        <f>CONCATENATE(Table6[[#This Row],[Job role]],Table6[[#This Row],[Technical Skills &amp; Competencies]])</f>
        <v>Security Operations ManagerAudit and Compliance</v>
      </c>
      <c r="D878" s="48" t="s">
        <v>9</v>
      </c>
      <c r="E878" s="4" t="s">
        <v>120</v>
      </c>
    </row>
    <row r="879" spans="1:5" ht="30" customHeight="1" x14ac:dyDescent="0.35">
      <c r="A879" s="6" t="s">
        <v>403</v>
      </c>
      <c r="B879" s="99" t="s">
        <v>34</v>
      </c>
      <c r="C879" s="100" t="str">
        <f>CONCATENATE(Table6[[#This Row],[Job role]],Table6[[#This Row],[Technical Skills &amp; Competencies]])</f>
        <v>Security Operations ManagerBusiness Continuity</v>
      </c>
      <c r="D879" s="99" t="s">
        <v>14</v>
      </c>
      <c r="E879" s="101" t="s">
        <v>120</v>
      </c>
    </row>
    <row r="880" spans="1:5" ht="30" customHeight="1" x14ac:dyDescent="0.35">
      <c r="A880" s="6" t="s">
        <v>403</v>
      </c>
      <c r="B880" s="99" t="s">
        <v>127</v>
      </c>
      <c r="C880" s="100" t="str">
        <f>CONCATENATE(Table6[[#This Row],[Job role]],Table6[[#This Row],[Technical Skills &amp; Competencies]])</f>
        <v>Security Operations ManagerCyber Incident Management</v>
      </c>
      <c r="D880" s="99" t="s">
        <v>14</v>
      </c>
      <c r="E880" s="4" t="s">
        <v>120</v>
      </c>
    </row>
    <row r="881" spans="1:5" ht="30" customHeight="1" x14ac:dyDescent="0.35">
      <c r="A881" s="6" t="s">
        <v>403</v>
      </c>
      <c r="B881" s="99" t="s">
        <v>123</v>
      </c>
      <c r="C881" s="100" t="str">
        <f>CONCATENATE(Table6[[#This Row],[Job role]],Table6[[#This Row],[Technical Skills &amp; Competencies]])</f>
        <v>Security Operations ManagerCyber Risk Management</v>
      </c>
      <c r="D881" s="99" t="s">
        <v>14</v>
      </c>
      <c r="E881" s="101" t="s">
        <v>120</v>
      </c>
    </row>
    <row r="882" spans="1:5" ht="30" customHeight="1" x14ac:dyDescent="0.35">
      <c r="A882" s="6" t="s">
        <v>403</v>
      </c>
      <c r="B882" s="99" t="s">
        <v>33</v>
      </c>
      <c r="C882" s="100" t="str">
        <f>CONCATENATE(Table6[[#This Row],[Job role]],Table6[[#This Row],[Technical Skills &amp; Competencies]])</f>
        <v>Security Operations ManagerDisaster Recovery Management</v>
      </c>
      <c r="D882" s="99" t="s">
        <v>20</v>
      </c>
      <c r="E882" s="4" t="s">
        <v>120</v>
      </c>
    </row>
    <row r="883" spans="1:5" ht="30" customHeight="1" x14ac:dyDescent="0.35">
      <c r="A883" s="6" t="s">
        <v>403</v>
      </c>
      <c r="B883" s="99" t="s">
        <v>55</v>
      </c>
      <c r="C883" s="100" t="str">
        <f>CONCATENATE(Table6[[#This Row],[Job role]],Table6[[#This Row],[Technical Skills &amp; Competencies]])</f>
        <v>Security Operations ManagerEmerging Technology Synthesis</v>
      </c>
      <c r="D883" s="99" t="s">
        <v>9</v>
      </c>
      <c r="E883" s="101" t="s">
        <v>120</v>
      </c>
    </row>
    <row r="884" spans="1:5" ht="30" customHeight="1" x14ac:dyDescent="0.35">
      <c r="A884" s="6" t="s">
        <v>403</v>
      </c>
      <c r="B884" s="99" t="s">
        <v>46</v>
      </c>
      <c r="C884" s="100" t="str">
        <f>CONCATENATE(Table6[[#This Row],[Job role]],Table6[[#This Row],[Technical Skills &amp; Competencies]])</f>
        <v>Security Operations ManagerSecurity Administration</v>
      </c>
      <c r="D884" s="99" t="s">
        <v>14</v>
      </c>
      <c r="E884" s="4" t="s">
        <v>120</v>
      </c>
    </row>
    <row r="885" spans="1:5" ht="30" customHeight="1" x14ac:dyDescent="0.35">
      <c r="A885" s="6" t="s">
        <v>403</v>
      </c>
      <c r="B885" s="99" t="s">
        <v>35</v>
      </c>
      <c r="C885" s="100" t="str">
        <f>CONCATENATE(Table6[[#This Row],[Job role]],Table6[[#This Row],[Technical Skills &amp; Competencies]])</f>
        <v>Security Operations ManagerSecurity Education and Awareness</v>
      </c>
      <c r="D885" s="99" t="s">
        <v>14</v>
      </c>
      <c r="E885" s="101" t="s">
        <v>120</v>
      </c>
    </row>
    <row r="886" spans="1:5" ht="30" customHeight="1" x14ac:dyDescent="0.35">
      <c r="A886" s="6" t="s">
        <v>403</v>
      </c>
      <c r="B886" s="99" t="s">
        <v>122</v>
      </c>
      <c r="C886" s="100" t="str">
        <f>CONCATENATE(Table6[[#This Row],[Job role]],Table6[[#This Row],[Technical Skills &amp; Competencies]])</f>
        <v>Security Operations ManagerSecurity Strategy</v>
      </c>
      <c r="D886" s="99" t="s">
        <v>20</v>
      </c>
      <c r="E886" s="4" t="s">
        <v>120</v>
      </c>
    </row>
    <row r="887" spans="1:5" ht="30" customHeight="1" x14ac:dyDescent="0.35">
      <c r="A887" s="6" t="s">
        <v>403</v>
      </c>
      <c r="B887" s="99" t="s">
        <v>13</v>
      </c>
      <c r="C887" s="100" t="str">
        <f>CONCATENATE(Table6[[#This Row],[Job role]],Table6[[#This Row],[Technical Skills &amp; Competencies]])</f>
        <v>Security Operations ManagerStakeholder Management</v>
      </c>
      <c r="D887" s="99" t="s">
        <v>20</v>
      </c>
      <c r="E887" s="101" t="s">
        <v>120</v>
      </c>
    </row>
    <row r="888" spans="1:5" ht="30" customHeight="1" x14ac:dyDescent="0.35">
      <c r="A888" s="6" t="s">
        <v>403</v>
      </c>
      <c r="B888" s="99" t="s">
        <v>125</v>
      </c>
      <c r="C888" s="100" t="str">
        <f>CONCATENATE(Table6[[#This Row],[Job role]],Table6[[#This Row],[Technical Skills &amp; Competencies]])</f>
        <v>Security Operations ManagerThreat Analysis and Defence</v>
      </c>
      <c r="D888" s="99" t="s">
        <v>20</v>
      </c>
      <c r="E888" s="4" t="s">
        <v>120</v>
      </c>
    </row>
    <row r="889" spans="1:5" ht="30" customHeight="1" x14ac:dyDescent="0.35">
      <c r="A889" s="6" t="s">
        <v>403</v>
      </c>
      <c r="B889" s="99" t="s">
        <v>124</v>
      </c>
      <c r="C889" s="100" t="str">
        <f>CONCATENATE(Table6[[#This Row],[Job role]],Table6[[#This Row],[Technical Skills &amp; Competencies]])</f>
        <v>Security Operations ManagerThreat Intelligence and Detection</v>
      </c>
      <c r="D889" s="99" t="s">
        <v>20</v>
      </c>
      <c r="E889" s="101" t="s">
        <v>120</v>
      </c>
    </row>
    <row r="890" spans="1:5" ht="30" customHeight="1" x14ac:dyDescent="0.35">
      <c r="A890" s="6" t="s">
        <v>133</v>
      </c>
      <c r="B890" s="7" t="s">
        <v>37</v>
      </c>
      <c r="C890" s="7" t="str">
        <f>CONCATENATE(Table6[[#This Row],[Job role]],Table6[[#This Row],[Technical Skills &amp; Competencies]])</f>
        <v>Security Penetration TesterAudit and Compliance</v>
      </c>
      <c r="D890" s="5" t="s">
        <v>9</v>
      </c>
      <c r="E890" s="4" t="s">
        <v>120</v>
      </c>
    </row>
    <row r="891" spans="1:5" ht="30" customHeight="1" x14ac:dyDescent="0.35">
      <c r="A891" s="6" t="s">
        <v>133</v>
      </c>
      <c r="B891" s="6" t="s">
        <v>123</v>
      </c>
      <c r="C891" s="6" t="str">
        <f>CONCATENATE(Table6[[#This Row],[Job role]],Table6[[#This Row],[Technical Skills &amp; Competencies]])</f>
        <v>Security Penetration TesterCyber Risk Management</v>
      </c>
      <c r="D891" s="5" t="s">
        <v>14</v>
      </c>
      <c r="E891" s="4" t="s">
        <v>120</v>
      </c>
    </row>
    <row r="892" spans="1:5" ht="30" customHeight="1" x14ac:dyDescent="0.35">
      <c r="A892" s="6" t="s">
        <v>133</v>
      </c>
      <c r="B892" s="6" t="s">
        <v>55</v>
      </c>
      <c r="C892" s="6" t="str">
        <f>CONCATENATE(Table6[[#This Row],[Job role]],Table6[[#This Row],[Technical Skills &amp; Competencies]])</f>
        <v>Security Penetration TesterEmerging Technology Synthesis</v>
      </c>
      <c r="D892" s="5" t="s">
        <v>9</v>
      </c>
      <c r="E892" s="4" t="s">
        <v>120</v>
      </c>
    </row>
    <row r="893" spans="1:5" ht="30" customHeight="1" x14ac:dyDescent="0.35">
      <c r="A893" s="6" t="s">
        <v>133</v>
      </c>
      <c r="B893" s="6" t="s">
        <v>126</v>
      </c>
      <c r="C893" s="6" t="str">
        <f>CONCATENATE(Table6[[#This Row],[Job role]],Table6[[#This Row],[Technical Skills &amp; Competencies]])</f>
        <v>Security Penetration TesterSecurity Assessment and Testing</v>
      </c>
      <c r="D893" s="5" t="s">
        <v>14</v>
      </c>
      <c r="E893" s="4" t="s">
        <v>120</v>
      </c>
    </row>
    <row r="894" spans="1:5" ht="30" customHeight="1" x14ac:dyDescent="0.35">
      <c r="A894" s="6" t="s">
        <v>133</v>
      </c>
      <c r="B894" s="6" t="s">
        <v>122</v>
      </c>
      <c r="C894" s="6" t="str">
        <f>CONCATENATE(Table6[[#This Row],[Job role]],Table6[[#This Row],[Technical Skills &amp; Competencies]])</f>
        <v>Security Penetration TesterSecurity Strategy</v>
      </c>
      <c r="D894" s="5" t="s">
        <v>14</v>
      </c>
      <c r="E894" s="4" t="s">
        <v>120</v>
      </c>
    </row>
    <row r="895" spans="1:5" ht="30" customHeight="1" x14ac:dyDescent="0.35">
      <c r="A895" s="6" t="s">
        <v>133</v>
      </c>
      <c r="B895" s="45" t="s">
        <v>13</v>
      </c>
      <c r="C895" s="6" t="str">
        <f>CONCATENATE(Table6[[#This Row],[Job role]],Table6[[#This Row],[Technical Skills &amp; Competencies]])</f>
        <v>Security Penetration TesterStakeholder Management</v>
      </c>
      <c r="D895" s="5" t="s">
        <v>9</v>
      </c>
      <c r="E895" s="4" t="s">
        <v>120</v>
      </c>
    </row>
    <row r="896" spans="1:5" ht="30" customHeight="1" x14ac:dyDescent="0.35">
      <c r="A896" s="6" t="s">
        <v>133</v>
      </c>
      <c r="B896" s="7" t="s">
        <v>7</v>
      </c>
      <c r="C896" s="7" t="str">
        <f>CONCATENATE(Table6[[#This Row],[Job role]],Table6[[#This Row],[Technical Skills &amp; Competencies]])</f>
        <v>Security Penetration TesterTest Planning</v>
      </c>
      <c r="D896" s="5" t="s">
        <v>9</v>
      </c>
      <c r="E896" s="4" t="s">
        <v>120</v>
      </c>
    </row>
    <row r="897" spans="1:5" ht="30" customHeight="1" x14ac:dyDescent="0.35">
      <c r="A897" s="6" t="s">
        <v>133</v>
      </c>
      <c r="B897" s="7" t="s">
        <v>125</v>
      </c>
      <c r="C897" s="7" t="str">
        <f>CONCATENATE(Table6[[#This Row],[Job role]],Table6[[#This Row],[Technical Skills &amp; Competencies]])</f>
        <v>Security Penetration TesterThreat Analysis and Defence</v>
      </c>
      <c r="D897" s="7" t="s">
        <v>14</v>
      </c>
      <c r="E897" s="4" t="s">
        <v>120</v>
      </c>
    </row>
    <row r="898" spans="1:5" ht="30" customHeight="1" x14ac:dyDescent="0.35">
      <c r="A898" s="6" t="s">
        <v>112</v>
      </c>
      <c r="B898" s="7" t="s">
        <v>100</v>
      </c>
      <c r="C898" s="7" t="str">
        <f>CONCATENATE(Table6[[#This Row],[Job role]],Table6[[#This Row],[Technical Skills &amp; Competencies]])</f>
        <v>Senior Applications DeveloperApplications Development</v>
      </c>
      <c r="D898" s="7" t="s">
        <v>14</v>
      </c>
      <c r="E898" s="4" t="s">
        <v>636</v>
      </c>
    </row>
    <row r="899" spans="1:5" ht="30" customHeight="1" x14ac:dyDescent="0.35">
      <c r="A899" s="6" t="s">
        <v>112</v>
      </c>
      <c r="B899" s="6" t="s">
        <v>99</v>
      </c>
      <c r="C899" s="6" t="str">
        <f>CONCATENATE(Table6[[#This Row],[Job role]],Table6[[#This Row],[Technical Skills &amp; Competencies]])</f>
        <v>Senior Applications DeveloperApplications Integration</v>
      </c>
      <c r="D899" s="6" t="s">
        <v>14</v>
      </c>
      <c r="E899" s="4" t="s">
        <v>636</v>
      </c>
    </row>
    <row r="900" spans="1:5" ht="30" customHeight="1" x14ac:dyDescent="0.35">
      <c r="A900" s="6" t="s">
        <v>112</v>
      </c>
      <c r="B900" s="6" t="s">
        <v>51</v>
      </c>
      <c r="C900" s="6" t="str">
        <f>CONCATENATE(Table6[[#This Row],[Job role]],Table6[[#This Row],[Technical Skills &amp; Competencies]])</f>
        <v>Senior Applications DeveloperApplications Support and Enhancement</v>
      </c>
      <c r="D900" s="6" t="s">
        <v>9</v>
      </c>
      <c r="E900" s="4" t="s">
        <v>636</v>
      </c>
    </row>
    <row r="901" spans="1:5" ht="30" customHeight="1" x14ac:dyDescent="0.35">
      <c r="A901" s="6" t="s">
        <v>112</v>
      </c>
      <c r="B901" s="6" t="s">
        <v>30</v>
      </c>
      <c r="C901" s="6" t="str">
        <f>CONCATENATE(Table6[[#This Row],[Job role]],Table6[[#This Row],[Technical Skills &amp; Competencies]])</f>
        <v>Senior Applications DeveloperBusiness Needs Analysis</v>
      </c>
      <c r="D901" s="6" t="s">
        <v>9</v>
      </c>
      <c r="E901" s="4" t="s">
        <v>636</v>
      </c>
    </row>
    <row r="902" spans="1:5" ht="30" customHeight="1" x14ac:dyDescent="0.35">
      <c r="A902" s="6" t="s">
        <v>112</v>
      </c>
      <c r="B902" s="6" t="s">
        <v>74</v>
      </c>
      <c r="C902" s="6" t="str">
        <f>CONCATENATE(Table6[[#This Row],[Job role]],Table6[[#This Row],[Technical Skills &amp; Competencies]])</f>
        <v>Senior Applications DeveloperChange Management</v>
      </c>
      <c r="D902" s="6" t="s">
        <v>9</v>
      </c>
      <c r="E902" s="4" t="s">
        <v>636</v>
      </c>
    </row>
    <row r="903" spans="1:5" ht="30" customHeight="1" x14ac:dyDescent="0.35">
      <c r="A903" s="6" t="s">
        <v>112</v>
      </c>
      <c r="B903" s="6" t="s">
        <v>50</v>
      </c>
      <c r="C903" s="6" t="str">
        <f>CONCATENATE(Table6[[#This Row],[Job role]],Table6[[#This Row],[Technical Skills &amp; Competencies]])</f>
        <v>Senior Applications DeveloperConfiguration Tracking</v>
      </c>
      <c r="D903" s="6" t="s">
        <v>9</v>
      </c>
      <c r="E903" s="4" t="s">
        <v>636</v>
      </c>
    </row>
    <row r="904" spans="1:5" ht="30" customHeight="1" x14ac:dyDescent="0.35">
      <c r="A904" s="6" t="s">
        <v>112</v>
      </c>
      <c r="B904" s="6" t="s">
        <v>111</v>
      </c>
      <c r="C904" s="6" t="str">
        <f>CONCATENATE(Table6[[#This Row],[Job role]],Table6[[#This Row],[Technical Skills &amp; Competencies]])</f>
        <v>Senior Applications DeveloperData Design</v>
      </c>
      <c r="D904" s="6" t="s">
        <v>9</v>
      </c>
      <c r="E904" s="4" t="s">
        <v>636</v>
      </c>
    </row>
    <row r="905" spans="1:5" ht="30" customHeight="1" x14ac:dyDescent="0.35">
      <c r="A905" s="6" t="s">
        <v>112</v>
      </c>
      <c r="B905" s="6" t="s">
        <v>57</v>
      </c>
      <c r="C905" s="6" t="str">
        <f>CONCATENATE(Table6[[#This Row],[Job role]],Table6[[#This Row],[Technical Skills &amp; Competencies]])</f>
        <v>Senior Applications DeveloperDatabase Administration</v>
      </c>
      <c r="D905" s="6" t="s">
        <v>9</v>
      </c>
      <c r="E905" s="4" t="s">
        <v>636</v>
      </c>
    </row>
    <row r="906" spans="1:5" ht="30" customHeight="1" x14ac:dyDescent="0.35">
      <c r="A906" s="6" t="s">
        <v>112</v>
      </c>
      <c r="B906" s="6" t="s">
        <v>55</v>
      </c>
      <c r="C906" s="7" t="str">
        <f>CONCATENATE(Table6[[#This Row],[Job role]],Table6[[#This Row],[Technical Skills &amp; Competencies]])</f>
        <v>Senior Applications DeveloperEmerging Technology Synthesis</v>
      </c>
      <c r="D906" s="7" t="s">
        <v>9</v>
      </c>
      <c r="E906" s="4" t="s">
        <v>636</v>
      </c>
    </row>
    <row r="907" spans="1:5" ht="30" customHeight="1" x14ac:dyDescent="0.35">
      <c r="A907" s="6" t="s">
        <v>112</v>
      </c>
      <c r="B907" s="7" t="s">
        <v>15</v>
      </c>
      <c r="C907" s="7" t="str">
        <f>CONCATENATE(Table6[[#This Row],[Job role]],Table6[[#This Row],[Technical Skills &amp; Competencies]])</f>
        <v>Senior Applications DeveloperProblem Management</v>
      </c>
      <c r="D907" s="7" t="s">
        <v>9</v>
      </c>
      <c r="E907" s="4" t="s">
        <v>636</v>
      </c>
    </row>
    <row r="908" spans="1:5" ht="30" customHeight="1" x14ac:dyDescent="0.35">
      <c r="A908" s="6" t="s">
        <v>112</v>
      </c>
      <c r="B908" s="6" t="s">
        <v>77</v>
      </c>
      <c r="C908" s="6" t="str">
        <f>CONCATENATE(Table6[[#This Row],[Job role]],Table6[[#This Row],[Technical Skills &amp; Competencies]])</f>
        <v>Senior Applications DeveloperProduct Management</v>
      </c>
      <c r="D908" s="6" t="s">
        <v>9</v>
      </c>
      <c r="E908" s="4" t="s">
        <v>636</v>
      </c>
    </row>
    <row r="909" spans="1:5" ht="30" customHeight="1" x14ac:dyDescent="0.35">
      <c r="A909" s="6" t="s">
        <v>112</v>
      </c>
      <c r="B909" s="6" t="s">
        <v>22</v>
      </c>
      <c r="C909" s="6" t="str">
        <f>CONCATENATE(Table6[[#This Row],[Job role]],Table6[[#This Row],[Technical Skills &amp; Competencies]])</f>
        <v>Senior Applications DeveloperProgramme Management</v>
      </c>
      <c r="D909" s="6" t="s">
        <v>14</v>
      </c>
      <c r="E909" s="4" t="s">
        <v>636</v>
      </c>
    </row>
    <row r="910" spans="1:5" ht="30" customHeight="1" x14ac:dyDescent="0.35">
      <c r="A910" s="6" t="s">
        <v>112</v>
      </c>
      <c r="B910" s="6" t="s">
        <v>17</v>
      </c>
      <c r="C910" s="6" t="str">
        <f>CONCATENATE(Table6[[#This Row],[Job role]],Table6[[#This Row],[Technical Skills &amp; Competencies]])</f>
        <v>Senior Applications DeveloperQuality Standards</v>
      </c>
      <c r="D910" s="6" t="s">
        <v>14</v>
      </c>
      <c r="E910" s="4" t="s">
        <v>636</v>
      </c>
    </row>
    <row r="911" spans="1:5" ht="30" customHeight="1" x14ac:dyDescent="0.35">
      <c r="A911" s="6" t="s">
        <v>112</v>
      </c>
      <c r="B911" s="6" t="s">
        <v>110</v>
      </c>
      <c r="C911" s="6" t="str">
        <f>CONCATENATE(Table6[[#This Row],[Job role]],Table6[[#This Row],[Technical Skills &amp; Competencies]])</f>
        <v>Senior Applications DeveloperSecurity Architecture</v>
      </c>
      <c r="D911" s="6" t="s">
        <v>9</v>
      </c>
      <c r="E911" s="4" t="s">
        <v>636</v>
      </c>
    </row>
    <row r="912" spans="1:5" ht="30" customHeight="1" x14ac:dyDescent="0.35">
      <c r="A912" s="6" t="s">
        <v>112</v>
      </c>
      <c r="B912" s="6" t="s">
        <v>96</v>
      </c>
      <c r="C912" s="6" t="str">
        <f>CONCATENATE(Table6[[#This Row],[Job role]],Table6[[#This Row],[Technical Skills &amp; Competencies]])</f>
        <v>Senior Applications DeveloperSoftware Configuration</v>
      </c>
      <c r="D912" s="6" t="s">
        <v>9</v>
      </c>
      <c r="E912" s="4" t="s">
        <v>636</v>
      </c>
    </row>
    <row r="913" spans="1:5" ht="30" customHeight="1" x14ac:dyDescent="0.35">
      <c r="A913" s="6" t="s">
        <v>112</v>
      </c>
      <c r="B913" s="6" t="s">
        <v>87</v>
      </c>
      <c r="C913" s="6" t="str">
        <f>CONCATENATE(Table6[[#This Row],[Job role]],Table6[[#This Row],[Technical Skills &amp; Competencies]])</f>
        <v>Senior Applications DeveloperSoftware Design</v>
      </c>
      <c r="D913" s="6" t="s">
        <v>14</v>
      </c>
      <c r="E913" s="4" t="s">
        <v>636</v>
      </c>
    </row>
    <row r="914" spans="1:5" ht="30" customHeight="1" x14ac:dyDescent="0.35">
      <c r="A914" s="6" t="s">
        <v>112</v>
      </c>
      <c r="B914" s="6" t="s">
        <v>44</v>
      </c>
      <c r="C914" s="6" t="str">
        <f>CONCATENATE(Table6[[#This Row],[Job role]],Table6[[#This Row],[Technical Skills &amp; Competencies]])</f>
        <v>Senior Applications DeveloperSoftware Testing</v>
      </c>
      <c r="D914" s="6" t="s">
        <v>9</v>
      </c>
      <c r="E914" s="4" t="s">
        <v>636</v>
      </c>
    </row>
    <row r="915" spans="1:5" ht="30" customHeight="1" x14ac:dyDescent="0.35">
      <c r="A915" s="6" t="s">
        <v>112</v>
      </c>
      <c r="B915" s="7" t="s">
        <v>86</v>
      </c>
      <c r="C915" s="7" t="str">
        <f>CONCATENATE(Table6[[#This Row],[Job role]],Table6[[#This Row],[Technical Skills &amp; Competencies]])</f>
        <v>Senior Applications DeveloperSolution Architecture</v>
      </c>
      <c r="D915" s="6" t="s">
        <v>14</v>
      </c>
      <c r="E915" s="4" t="s">
        <v>636</v>
      </c>
    </row>
    <row r="916" spans="1:5" ht="30" customHeight="1" x14ac:dyDescent="0.35">
      <c r="A916" s="6" t="s">
        <v>112</v>
      </c>
      <c r="B916" s="6" t="s">
        <v>7</v>
      </c>
      <c r="C916" s="6" t="str">
        <f>CONCATENATE(Table6[[#This Row],[Job role]],Table6[[#This Row],[Technical Skills &amp; Competencies]])</f>
        <v>Senior Applications DeveloperTest Planning</v>
      </c>
      <c r="D916" s="6" t="s">
        <v>9</v>
      </c>
      <c r="E916" s="4" t="s">
        <v>636</v>
      </c>
    </row>
    <row r="917" spans="1:5" ht="30" customHeight="1" x14ac:dyDescent="0.35">
      <c r="A917" s="6" t="s">
        <v>112</v>
      </c>
      <c r="B917" s="6" t="s">
        <v>81</v>
      </c>
      <c r="C917" s="6" t="str">
        <f>CONCATENATE(Table6[[#This Row],[Job role]],Table6[[#This Row],[Technical Skills &amp; Competencies]])</f>
        <v>Senior Applications DeveloperUser Interface Design</v>
      </c>
      <c r="D917" s="6" t="s">
        <v>9</v>
      </c>
      <c r="E917" s="4" t="s">
        <v>636</v>
      </c>
    </row>
    <row r="918" spans="1:5" ht="30" customHeight="1" x14ac:dyDescent="0.35">
      <c r="A918" s="6" t="s">
        <v>161</v>
      </c>
      <c r="B918" s="7" t="s">
        <v>79</v>
      </c>
      <c r="C918" s="6" t="str">
        <f>CONCATENATE(Table6[[#This Row],[Job role]],Table6[[#This Row],[Technical Skills &amp; Competencies]])</f>
        <v>Senior Business AnalystBusiness Innovation</v>
      </c>
      <c r="D918" s="6" t="s">
        <v>14</v>
      </c>
      <c r="E918" s="4" t="s">
        <v>157</v>
      </c>
    </row>
    <row r="919" spans="1:5" ht="30" customHeight="1" x14ac:dyDescent="0.35">
      <c r="A919" s="6" t="s">
        <v>161</v>
      </c>
      <c r="B919" s="6" t="s">
        <v>30</v>
      </c>
      <c r="C919" s="6" t="str">
        <f>CONCATENATE(Table6[[#This Row],[Job role]],Table6[[#This Row],[Technical Skills &amp; Competencies]])</f>
        <v>Senior Business AnalystBusiness Needs Analysis</v>
      </c>
      <c r="D919" s="6" t="s">
        <v>14</v>
      </c>
      <c r="E919" s="4" t="s">
        <v>157</v>
      </c>
    </row>
    <row r="920" spans="1:5" ht="30" customHeight="1" x14ac:dyDescent="0.35">
      <c r="A920" s="7" t="s">
        <v>161</v>
      </c>
      <c r="B920" s="7" t="s">
        <v>19</v>
      </c>
      <c r="C920" s="7" t="str">
        <f>CONCATENATE(Table6[[#This Row],[Job role]],Table6[[#This Row],[Technical Skills &amp; Competencies]])</f>
        <v>Senior Business AnalystBusiness Risk Management</v>
      </c>
      <c r="D920" s="7" t="s">
        <v>14</v>
      </c>
      <c r="E920" s="4" t="s">
        <v>157</v>
      </c>
    </row>
    <row r="921" spans="1:5" ht="30" customHeight="1" x14ac:dyDescent="0.35">
      <c r="A921" s="7" t="s">
        <v>161</v>
      </c>
      <c r="B921" s="6" t="s">
        <v>1490</v>
      </c>
      <c r="C921" s="7" t="str">
        <f>CONCATENATE(Table6[[#This Row],[Job role]],Table6[[#This Row],[Technical Skills &amp; Competencies]])</f>
        <v>Senior Business AnalystData Strategy</v>
      </c>
      <c r="D921" s="7" t="s">
        <v>20</v>
      </c>
      <c r="E921" s="4" t="s">
        <v>157</v>
      </c>
    </row>
    <row r="922" spans="1:5" ht="30" customHeight="1" x14ac:dyDescent="0.35">
      <c r="A922" s="6" t="s">
        <v>161</v>
      </c>
      <c r="B922" s="6" t="s">
        <v>55</v>
      </c>
      <c r="C922" s="6" t="str">
        <f>CONCATENATE(Table6[[#This Row],[Job role]],Table6[[#This Row],[Technical Skills &amp; Competencies]])</f>
        <v>Senior Business AnalystEmerging Technology Synthesis</v>
      </c>
      <c r="D922" s="6" t="s">
        <v>9</v>
      </c>
      <c r="E922" s="4" t="s">
        <v>157</v>
      </c>
    </row>
    <row r="923" spans="1:5" ht="30" customHeight="1" x14ac:dyDescent="0.35">
      <c r="A923" s="6" t="s">
        <v>161</v>
      </c>
      <c r="B923" s="6" t="s">
        <v>71</v>
      </c>
      <c r="C923" s="6" t="str">
        <f>CONCATENATE(Table6[[#This Row],[Job role]],Table6[[#This Row],[Technical Skills &amp; Competencies]])</f>
        <v>Senior Business AnalystPartnership Management</v>
      </c>
      <c r="D923" s="6" t="s">
        <v>14</v>
      </c>
      <c r="E923" s="4" t="s">
        <v>157</v>
      </c>
    </row>
    <row r="924" spans="1:5" ht="30" customHeight="1" x14ac:dyDescent="0.35">
      <c r="A924" s="7" t="s">
        <v>161</v>
      </c>
      <c r="B924" s="7" t="s">
        <v>22</v>
      </c>
      <c r="C924" s="7" t="str">
        <f>CONCATENATE(Table6[[#This Row],[Job role]],Table6[[#This Row],[Technical Skills &amp; Competencies]])</f>
        <v>Senior Business AnalystProgramme Management</v>
      </c>
      <c r="D924" s="7" t="s">
        <v>14</v>
      </c>
      <c r="E924" s="4" t="s">
        <v>157</v>
      </c>
    </row>
    <row r="925" spans="1:5" ht="30" customHeight="1" x14ac:dyDescent="0.35">
      <c r="A925" s="7" t="s">
        <v>161</v>
      </c>
      <c r="B925" s="7" t="s">
        <v>44</v>
      </c>
      <c r="C925" s="7" t="str">
        <f>CONCATENATE(Table6[[#This Row],[Job role]],Table6[[#This Row],[Technical Skills &amp; Competencies]])</f>
        <v>Senior Business AnalystSoftware Testing</v>
      </c>
      <c r="D925" s="7" t="s">
        <v>14</v>
      </c>
      <c r="E925" s="4" t="s">
        <v>157</v>
      </c>
    </row>
    <row r="926" spans="1:5" ht="30" customHeight="1" x14ac:dyDescent="0.35">
      <c r="A926" s="6" t="s">
        <v>161</v>
      </c>
      <c r="B926" s="7" t="s">
        <v>86</v>
      </c>
      <c r="C926" s="7" t="str">
        <f>CONCATENATE(Table6[[#This Row],[Job role]],Table6[[#This Row],[Technical Skills &amp; Competencies]])</f>
        <v>Senior Business AnalystSolution Architecture</v>
      </c>
      <c r="D926" s="6" t="s">
        <v>14</v>
      </c>
      <c r="E926" s="4" t="s">
        <v>157</v>
      </c>
    </row>
    <row r="927" spans="1:5" ht="30" customHeight="1" x14ac:dyDescent="0.35">
      <c r="A927" s="6" t="s">
        <v>161</v>
      </c>
      <c r="B927" s="45" t="s">
        <v>13</v>
      </c>
      <c r="C927" s="6" t="str">
        <f>CONCATENATE(Table6[[#This Row],[Job role]],Table6[[#This Row],[Technical Skills &amp; Competencies]])</f>
        <v>Senior Business AnalystStakeholder Management</v>
      </c>
      <c r="D927" s="6" t="s">
        <v>14</v>
      </c>
      <c r="E927" s="4" t="s">
        <v>157</v>
      </c>
    </row>
    <row r="928" spans="1:5" ht="30" customHeight="1" x14ac:dyDescent="0.35">
      <c r="A928" s="7" t="s">
        <v>161</v>
      </c>
      <c r="B928" s="7" t="s">
        <v>52</v>
      </c>
      <c r="C928" s="7" t="str">
        <f>CONCATENATE(Table6[[#This Row],[Job role]],Table6[[#This Row],[Technical Skills &amp; Competencies]])</f>
        <v>Senior Business AnalystSystem Integration</v>
      </c>
      <c r="D928" s="7" t="s">
        <v>14</v>
      </c>
      <c r="E928" s="4" t="s">
        <v>157</v>
      </c>
    </row>
    <row r="929" spans="1:5" ht="30" customHeight="1" x14ac:dyDescent="0.35">
      <c r="A929" s="7" t="s">
        <v>161</v>
      </c>
      <c r="B929" s="7" t="s">
        <v>141</v>
      </c>
      <c r="C929" s="7" t="str">
        <f>CONCATENATE(Table6[[#This Row],[Job role]],Table6[[#This Row],[Technical Skills &amp; Competencies]])</f>
        <v>Senior Business AnalystTechnical Sales Support</v>
      </c>
      <c r="D929" s="7" t="s">
        <v>14</v>
      </c>
      <c r="E929" s="4" t="s">
        <v>157</v>
      </c>
    </row>
    <row r="930" spans="1:5" ht="30" customHeight="1" x14ac:dyDescent="0.35">
      <c r="A930" s="6" t="s">
        <v>161</v>
      </c>
      <c r="B930" s="6" t="s">
        <v>7</v>
      </c>
      <c r="C930" s="6" t="str">
        <f>CONCATENATE(Table6[[#This Row],[Job role]],Table6[[#This Row],[Technical Skills &amp; Competencies]])</f>
        <v>Senior Business AnalystTest Planning</v>
      </c>
      <c r="D930" s="6" t="s">
        <v>14</v>
      </c>
      <c r="E930" s="4" t="s">
        <v>157</v>
      </c>
    </row>
    <row r="931" spans="1:5" ht="30" customHeight="1" x14ac:dyDescent="0.35">
      <c r="A931" s="19" t="s">
        <v>178</v>
      </c>
      <c r="B931" s="7" t="s">
        <v>79</v>
      </c>
      <c r="C931" s="7" t="str">
        <f>CONCATENATE(Table6[[#This Row],[Job role]],Table6[[#This Row],[Technical Skills &amp; Competencies]])</f>
        <v>Senior Cloud EngineerBusiness Innovation</v>
      </c>
      <c r="D931" s="7" t="s">
        <v>14</v>
      </c>
      <c r="E931" s="4" t="s">
        <v>175</v>
      </c>
    </row>
    <row r="932" spans="1:5" ht="30" customHeight="1" x14ac:dyDescent="0.35">
      <c r="A932" s="19" t="s">
        <v>178</v>
      </c>
      <c r="B932" s="6" t="s">
        <v>30</v>
      </c>
      <c r="C932" s="6" t="str">
        <f>CONCATENATE(Table6[[#This Row],[Job role]],Table6[[#This Row],[Technical Skills &amp; Competencies]])</f>
        <v>Senior Cloud EngineerBusiness Needs Analysis</v>
      </c>
      <c r="D932" s="6" t="s">
        <v>9</v>
      </c>
      <c r="E932" s="4" t="s">
        <v>175</v>
      </c>
    </row>
    <row r="933" spans="1:5" ht="30" customHeight="1" x14ac:dyDescent="0.35">
      <c r="A933" s="19" t="s">
        <v>178</v>
      </c>
      <c r="B933" s="6" t="s">
        <v>74</v>
      </c>
      <c r="C933" s="6" t="str">
        <f>CONCATENATE(Table6[[#This Row],[Job role]],Table6[[#This Row],[Technical Skills &amp; Competencies]])</f>
        <v>Senior Cloud EngineerChange Management</v>
      </c>
      <c r="D933" s="6" t="s">
        <v>9</v>
      </c>
      <c r="E933" s="4" t="s">
        <v>175</v>
      </c>
    </row>
    <row r="934" spans="1:5" ht="30" customHeight="1" x14ac:dyDescent="0.35">
      <c r="A934" s="19" t="s">
        <v>178</v>
      </c>
      <c r="B934" s="5" t="s">
        <v>73</v>
      </c>
      <c r="C934" s="5" t="str">
        <f>CONCATENATE(Table6[[#This Row],[Job role]],Table6[[#This Row],[Technical Skills &amp; Competencies]])</f>
        <v>Senior Cloud EngineerContract Management</v>
      </c>
      <c r="D934" s="5" t="s">
        <v>14</v>
      </c>
      <c r="E934" s="4" t="s">
        <v>175</v>
      </c>
    </row>
    <row r="935" spans="1:5" ht="30" customHeight="1" x14ac:dyDescent="0.35">
      <c r="A935" s="19" t="s">
        <v>178</v>
      </c>
      <c r="B935" s="6" t="s">
        <v>55</v>
      </c>
      <c r="C935" s="5" t="str">
        <f>CONCATENATE(Table6[[#This Row],[Job role]],Table6[[#This Row],[Technical Skills &amp; Competencies]])</f>
        <v>Senior Cloud EngineerEmerging Technology Synthesis</v>
      </c>
      <c r="D935" s="5" t="s">
        <v>14</v>
      </c>
      <c r="E935" s="4" t="s">
        <v>175</v>
      </c>
    </row>
    <row r="936" spans="1:5" ht="30" customHeight="1" x14ac:dyDescent="0.35">
      <c r="A936" s="19" t="s">
        <v>178</v>
      </c>
      <c r="B936" s="5" t="s">
        <v>177</v>
      </c>
      <c r="C936" s="5" t="str">
        <f>CONCATENATE(Table6[[#This Row],[Job role]],Table6[[#This Row],[Technical Skills &amp; Competencies]])</f>
        <v>Senior Cloud EngineerInfrastructure Deployment</v>
      </c>
      <c r="D936" s="5" t="s">
        <v>14</v>
      </c>
      <c r="E936" s="4" t="s">
        <v>175</v>
      </c>
    </row>
    <row r="937" spans="1:5" ht="30" customHeight="1" x14ac:dyDescent="0.35">
      <c r="A937" s="19" t="s">
        <v>178</v>
      </c>
      <c r="B937" s="6" t="s">
        <v>104</v>
      </c>
      <c r="C937" s="6" t="str">
        <f>CONCATENATE(Table6[[#This Row],[Job role]],Table6[[#This Row],[Technical Skills &amp; Competencies]])</f>
        <v>Senior Cloud EngineerInfrastructure Design</v>
      </c>
      <c r="D937" s="6" t="s">
        <v>14</v>
      </c>
      <c r="E937" s="4" t="s">
        <v>175</v>
      </c>
    </row>
    <row r="938" spans="1:5" ht="30" customHeight="1" x14ac:dyDescent="0.35">
      <c r="A938" s="19" t="s">
        <v>178</v>
      </c>
      <c r="B938" s="6" t="s">
        <v>26</v>
      </c>
      <c r="C938" s="6" t="str">
        <f>CONCATENATE(Table6[[#This Row],[Job role]],Table6[[#This Row],[Technical Skills &amp; Competencies]])</f>
        <v>Senior Cloud EngineerInfrastructure Support</v>
      </c>
      <c r="D938" s="6" t="s">
        <v>14</v>
      </c>
      <c r="E938" s="4" t="s">
        <v>175</v>
      </c>
    </row>
    <row r="939" spans="1:5" ht="30" customHeight="1" x14ac:dyDescent="0.35">
      <c r="A939" s="19" t="s">
        <v>178</v>
      </c>
      <c r="B939" s="6" t="s">
        <v>49</v>
      </c>
      <c r="C939" s="6" t="str">
        <f>CONCATENATE(Table6[[#This Row],[Job role]],Table6[[#This Row],[Technical Skills &amp; Competencies]])</f>
        <v>Senior Cloud EngineerNetwork Administration and Maintenance</v>
      </c>
      <c r="D939" s="6" t="s">
        <v>6</v>
      </c>
      <c r="E939" s="4" t="s">
        <v>175</v>
      </c>
    </row>
    <row r="940" spans="1:5" ht="30" customHeight="1" x14ac:dyDescent="0.35">
      <c r="A940" s="19" t="s">
        <v>178</v>
      </c>
      <c r="B940" s="6" t="s">
        <v>47</v>
      </c>
      <c r="C940" s="6" t="str">
        <f>CONCATENATE(Table6[[#This Row],[Job role]],Table6[[#This Row],[Technical Skills &amp; Competencies]])</f>
        <v>Senior Cloud EngineerNetwork Configuration</v>
      </c>
      <c r="D940" s="6" t="s">
        <v>6</v>
      </c>
      <c r="E940" s="4" t="s">
        <v>175</v>
      </c>
    </row>
    <row r="941" spans="1:5" ht="30" customHeight="1" x14ac:dyDescent="0.35">
      <c r="A941" s="19" t="s">
        <v>178</v>
      </c>
      <c r="B941" s="10" t="s">
        <v>18</v>
      </c>
      <c r="C941" s="7" t="str">
        <f>CONCATENATE(Table6[[#This Row],[Job role]],Table6[[#This Row],[Technical Skills &amp; Competencies]])</f>
        <v>Senior Cloud EngineerPerformance Management</v>
      </c>
      <c r="D941" s="7" t="s">
        <v>14</v>
      </c>
      <c r="E941" s="4" t="s">
        <v>175</v>
      </c>
    </row>
    <row r="942" spans="1:5" ht="30" customHeight="1" x14ac:dyDescent="0.35">
      <c r="A942" s="19" t="s">
        <v>178</v>
      </c>
      <c r="B942" s="6" t="s">
        <v>15</v>
      </c>
      <c r="C942" s="6" t="str">
        <f>CONCATENATE(Table6[[#This Row],[Job role]],Table6[[#This Row],[Technical Skills &amp; Competencies]])</f>
        <v>Senior Cloud EngineerProblem Management</v>
      </c>
      <c r="D942" s="6" t="s">
        <v>14</v>
      </c>
      <c r="E942" s="4" t="s">
        <v>175</v>
      </c>
    </row>
    <row r="943" spans="1:5" ht="30" customHeight="1" x14ac:dyDescent="0.35">
      <c r="A943" s="19" t="s">
        <v>178</v>
      </c>
      <c r="B943" s="7" t="s">
        <v>86</v>
      </c>
      <c r="C943" s="7" t="str">
        <f>CONCATENATE(Table6[[#This Row],[Job role]],Table6[[#This Row],[Technical Skills &amp; Competencies]])</f>
        <v>Senior Cloud EngineerSolution Architecture</v>
      </c>
      <c r="D943" s="6" t="s">
        <v>14</v>
      </c>
      <c r="E943" s="4" t="s">
        <v>175</v>
      </c>
    </row>
    <row r="944" spans="1:5" ht="30" customHeight="1" x14ac:dyDescent="0.35">
      <c r="A944" s="19" t="s">
        <v>178</v>
      </c>
      <c r="B944" s="45" t="s">
        <v>13</v>
      </c>
      <c r="C944" s="6" t="str">
        <f>CONCATENATE(Table6[[#This Row],[Job role]],Table6[[#This Row],[Technical Skills &amp; Competencies]])</f>
        <v>Senior Cloud EngineerStakeholder Management</v>
      </c>
      <c r="D944" s="6" t="s">
        <v>9</v>
      </c>
      <c r="E944" s="4" t="s">
        <v>175</v>
      </c>
    </row>
    <row r="945" spans="1:5" ht="30" customHeight="1" x14ac:dyDescent="0.35">
      <c r="A945" s="19" t="s">
        <v>178</v>
      </c>
      <c r="B945" s="6" t="s">
        <v>52</v>
      </c>
      <c r="C945" s="6" t="str">
        <f>CONCATENATE(Table6[[#This Row],[Job role]],Table6[[#This Row],[Technical Skills &amp; Competencies]])</f>
        <v>Senior Cloud EngineerSystem Integration</v>
      </c>
      <c r="D945" s="6" t="s">
        <v>14</v>
      </c>
      <c r="E945" s="4" t="s">
        <v>175</v>
      </c>
    </row>
    <row r="946" spans="1:5" ht="30" customHeight="1" x14ac:dyDescent="0.35">
      <c r="A946" s="6" t="s">
        <v>29</v>
      </c>
      <c r="B946" s="6" t="s">
        <v>30</v>
      </c>
      <c r="C946" s="5" t="str">
        <f>CONCATENATE(Table6[[#This Row],[Job role]],Table6[[#This Row],[Technical Skills &amp; Competencies]])</f>
        <v>Senior Data Centre EngineerBusiness Needs Analysis</v>
      </c>
      <c r="D946" s="5" t="s">
        <v>9</v>
      </c>
      <c r="E946" s="4" t="s">
        <v>5</v>
      </c>
    </row>
    <row r="947" spans="1:5" ht="30" customHeight="1" x14ac:dyDescent="0.35">
      <c r="A947" s="6" t="s">
        <v>29</v>
      </c>
      <c r="B947" s="5" t="s">
        <v>28</v>
      </c>
      <c r="C947" s="5" t="str">
        <f>CONCATENATE(Table6[[#This Row],[Job role]],Table6[[#This Row],[Technical Skills &amp; Competencies]])</f>
        <v>Senior Data Centre EngineerData Centre Facilities Management</v>
      </c>
      <c r="D947" s="5" t="s">
        <v>9</v>
      </c>
      <c r="E947" s="4" t="s">
        <v>5</v>
      </c>
    </row>
    <row r="948" spans="1:5" ht="30" customHeight="1" x14ac:dyDescent="0.35">
      <c r="A948" s="6" t="s">
        <v>29</v>
      </c>
      <c r="B948" s="5" t="s">
        <v>27</v>
      </c>
      <c r="C948" s="5" t="str">
        <f>CONCATENATE(Table6[[#This Row],[Job role]],Table6[[#This Row],[Technical Skills &amp; Competencies]])</f>
        <v>Senior Data Centre EngineerData Migration</v>
      </c>
      <c r="D948" s="5" t="s">
        <v>9</v>
      </c>
      <c r="E948" s="4" t="s">
        <v>5</v>
      </c>
    </row>
    <row r="949" spans="1:5" ht="30" customHeight="1" x14ac:dyDescent="0.35">
      <c r="A949" s="6" t="s">
        <v>29</v>
      </c>
      <c r="B949" s="5" t="s">
        <v>26</v>
      </c>
      <c r="C949" s="5" t="str">
        <f>CONCATENATE(Table6[[#This Row],[Job role]],Table6[[#This Row],[Technical Skills &amp; Competencies]])</f>
        <v>Senior Data Centre EngineerInfrastructure Support</v>
      </c>
      <c r="D949" s="5" t="s">
        <v>9</v>
      </c>
      <c r="E949" s="4" t="s">
        <v>5</v>
      </c>
    </row>
    <row r="950" spans="1:5" ht="30" customHeight="1" x14ac:dyDescent="0.35">
      <c r="A950" s="6" t="s">
        <v>29</v>
      </c>
      <c r="B950" s="5" t="s">
        <v>25</v>
      </c>
      <c r="C950" s="5" t="str">
        <f>CONCATENATE(Table6[[#This Row],[Job role]],Table6[[#This Row],[Technical Skills &amp; Competencies]])</f>
        <v>Senior Data Centre EngineerIT Asset Management</v>
      </c>
      <c r="D950" s="5" t="s">
        <v>9</v>
      </c>
      <c r="E950" s="4" t="s">
        <v>5</v>
      </c>
    </row>
    <row r="951" spans="1:5" ht="30" customHeight="1" x14ac:dyDescent="0.35">
      <c r="A951" s="6" t="s">
        <v>29</v>
      </c>
      <c r="B951" s="5" t="s">
        <v>15</v>
      </c>
      <c r="C951" s="5" t="str">
        <f>CONCATENATE(Table6[[#This Row],[Job role]],Table6[[#This Row],[Technical Skills &amp; Competencies]])</f>
        <v>Senior Data Centre EngineerProblem Management</v>
      </c>
      <c r="D951" s="5" t="s">
        <v>14</v>
      </c>
      <c r="E951" s="4" t="s">
        <v>5</v>
      </c>
    </row>
    <row r="952" spans="1:5" ht="30" customHeight="1" x14ac:dyDescent="0.35">
      <c r="A952" s="6" t="s">
        <v>29</v>
      </c>
      <c r="B952" s="5" t="s">
        <v>24</v>
      </c>
      <c r="C952" s="5" t="str">
        <f>CONCATENATE(Table6[[#This Row],[Job role]],Table6[[#This Row],[Technical Skills &amp; Competencies]])</f>
        <v>Senior Data Centre EngineerProcurement</v>
      </c>
      <c r="D952" s="5" t="s">
        <v>9</v>
      </c>
      <c r="E952" s="4" t="s">
        <v>5</v>
      </c>
    </row>
    <row r="953" spans="1:5" ht="30" customHeight="1" x14ac:dyDescent="0.35">
      <c r="A953" s="6" t="s">
        <v>29</v>
      </c>
      <c r="B953" s="5" t="s">
        <v>22</v>
      </c>
      <c r="C953" s="5" t="str">
        <f>CONCATENATE(Table6[[#This Row],[Job role]],Table6[[#This Row],[Technical Skills &amp; Competencies]])</f>
        <v>Senior Data Centre EngineerProgramme Management</v>
      </c>
      <c r="D953" s="5" t="s">
        <v>9</v>
      </c>
      <c r="E953" s="4" t="s">
        <v>5</v>
      </c>
    </row>
    <row r="954" spans="1:5" ht="30" customHeight="1" x14ac:dyDescent="0.35">
      <c r="A954" s="6" t="s">
        <v>29</v>
      </c>
      <c r="B954" s="45" t="s">
        <v>13</v>
      </c>
      <c r="C954" s="5" t="str">
        <f>CONCATENATE(Table6[[#This Row],[Job role]],Table6[[#This Row],[Technical Skills &amp; Competencies]])</f>
        <v>Senior Data Centre EngineerStakeholder Management</v>
      </c>
      <c r="D954" s="5" t="s">
        <v>9</v>
      </c>
      <c r="E954" s="4" t="s">
        <v>5</v>
      </c>
    </row>
    <row r="955" spans="1:5" ht="30" customHeight="1" x14ac:dyDescent="0.35">
      <c r="A955" s="20" t="s">
        <v>193</v>
      </c>
      <c r="B955" s="7" t="s">
        <v>89</v>
      </c>
      <c r="C955" s="7" t="str">
        <f>CONCATENATE(Table6[[#This Row],[Job role]],Table6[[#This Row],[Technical Skills &amp; Competencies]])</f>
        <v>Senior Data EngineerAnalytics and Computational Modelling</v>
      </c>
      <c r="D955" s="7" t="s">
        <v>14</v>
      </c>
      <c r="E955" s="7" t="s">
        <v>189</v>
      </c>
    </row>
    <row r="956" spans="1:5" ht="30" customHeight="1" x14ac:dyDescent="0.35">
      <c r="A956" s="20" t="s">
        <v>193</v>
      </c>
      <c r="B956" s="6" t="s">
        <v>30</v>
      </c>
      <c r="C956" s="7" t="str">
        <f>CONCATENATE(Table6[[#This Row],[Job role]],Table6[[#This Row],[Technical Skills &amp; Competencies]])</f>
        <v>Senior Data EngineerBusiness Needs Analysis</v>
      </c>
      <c r="D956" s="7" t="s">
        <v>14</v>
      </c>
      <c r="E956" s="7" t="s">
        <v>189</v>
      </c>
    </row>
    <row r="957" spans="1:5" ht="30" customHeight="1" x14ac:dyDescent="0.35">
      <c r="A957" s="20" t="s">
        <v>193</v>
      </c>
      <c r="B957" s="6" t="s">
        <v>74</v>
      </c>
      <c r="C957" s="7" t="str">
        <f>CONCATENATE(Table6[[#This Row],[Job role]],Table6[[#This Row],[Technical Skills &amp; Competencies]])</f>
        <v>Senior Data EngineerChange Management</v>
      </c>
      <c r="D957" s="7" t="s">
        <v>14</v>
      </c>
      <c r="E957" s="7" t="s">
        <v>189</v>
      </c>
    </row>
    <row r="958" spans="1:5" ht="30" customHeight="1" x14ac:dyDescent="0.35">
      <c r="A958" s="20" t="s">
        <v>193</v>
      </c>
      <c r="B958" s="7" t="s">
        <v>111</v>
      </c>
      <c r="C958" s="7" t="str">
        <f>CONCATENATE(Table6[[#This Row],[Job role]],Table6[[#This Row],[Technical Skills &amp; Competencies]])</f>
        <v>Senior Data EngineerData Design</v>
      </c>
      <c r="D958" s="7" t="s">
        <v>20</v>
      </c>
      <c r="E958" s="7" t="s">
        <v>189</v>
      </c>
    </row>
    <row r="959" spans="1:5" ht="30" customHeight="1" x14ac:dyDescent="0.35">
      <c r="A959" s="20" t="s">
        <v>193</v>
      </c>
      <c r="B959" s="7" t="s">
        <v>58</v>
      </c>
      <c r="C959" s="7" t="str">
        <f>CONCATENATE(Table6[[#This Row],[Job role]],Table6[[#This Row],[Technical Skills &amp; Competencies]])</f>
        <v>Senior Data EngineerData Engineering</v>
      </c>
      <c r="D959" s="7" t="s">
        <v>14</v>
      </c>
      <c r="E959" s="7" t="s">
        <v>189</v>
      </c>
    </row>
    <row r="960" spans="1:5" ht="30" customHeight="1" x14ac:dyDescent="0.35">
      <c r="A960" s="20" t="s">
        <v>193</v>
      </c>
      <c r="B960" s="7" t="s">
        <v>62</v>
      </c>
      <c r="C960" s="7" t="str">
        <f>CONCATENATE(Table6[[#This Row],[Job role]],Table6[[#This Row],[Technical Skills &amp; Competencies]])</f>
        <v>Senior Data EngineerData Governance</v>
      </c>
      <c r="D960" s="7" t="s">
        <v>14</v>
      </c>
      <c r="E960" s="7" t="s">
        <v>189</v>
      </c>
    </row>
    <row r="961" spans="1:5" ht="30" customHeight="1" x14ac:dyDescent="0.35">
      <c r="A961" s="20" t="s">
        <v>193</v>
      </c>
      <c r="B961" s="7" t="s">
        <v>27</v>
      </c>
      <c r="C961" s="7" t="str">
        <f>CONCATENATE(Table6[[#This Row],[Job role]],Table6[[#This Row],[Technical Skills &amp; Competencies]])</f>
        <v>Senior Data EngineerData Migration</v>
      </c>
      <c r="D961" s="7" t="s">
        <v>14</v>
      </c>
      <c r="E961" s="7" t="s">
        <v>189</v>
      </c>
    </row>
    <row r="962" spans="1:5" ht="30" customHeight="1" x14ac:dyDescent="0.35">
      <c r="A962" s="20" t="s">
        <v>193</v>
      </c>
      <c r="B962" s="6" t="s">
        <v>1490</v>
      </c>
      <c r="C962" s="7" t="str">
        <f>CONCATENATE(Table6[[#This Row],[Job role]],Table6[[#This Row],[Technical Skills &amp; Competencies]])</f>
        <v>Senior Data EngineerData Strategy</v>
      </c>
      <c r="D962" s="7" t="s">
        <v>14</v>
      </c>
      <c r="E962" s="7" t="s">
        <v>189</v>
      </c>
    </row>
    <row r="963" spans="1:5" ht="30" customHeight="1" x14ac:dyDescent="0.35">
      <c r="A963" s="20" t="s">
        <v>193</v>
      </c>
      <c r="B963" s="7" t="s">
        <v>159</v>
      </c>
      <c r="C963" s="7" t="str">
        <f>CONCATENATE(Table6[[#This Row],[Job role]],Table6[[#This Row],[Technical Skills &amp; Competencies]])</f>
        <v>Senior Data EngineerData Visualisation</v>
      </c>
      <c r="D963" s="7" t="s">
        <v>14</v>
      </c>
      <c r="E963" s="7" t="s">
        <v>189</v>
      </c>
    </row>
    <row r="964" spans="1:5" ht="30" customHeight="1" x14ac:dyDescent="0.35">
      <c r="A964" s="20" t="s">
        <v>193</v>
      </c>
      <c r="B964" s="7" t="s">
        <v>57</v>
      </c>
      <c r="C964" s="7" t="str">
        <f>CONCATENATE(Table6[[#This Row],[Job role]],Table6[[#This Row],[Technical Skills &amp; Competencies]])</f>
        <v>Senior Data EngineerDatabase Administration</v>
      </c>
      <c r="D964" s="7" t="s">
        <v>14</v>
      </c>
      <c r="E964" s="7" t="s">
        <v>189</v>
      </c>
    </row>
    <row r="965" spans="1:5" ht="30" customHeight="1" x14ac:dyDescent="0.35">
      <c r="A965" s="20" t="s">
        <v>193</v>
      </c>
      <c r="B965" s="6" t="s">
        <v>55</v>
      </c>
      <c r="C965" s="7" t="str">
        <f>CONCATENATE(Table6[[#This Row],[Job role]],Table6[[#This Row],[Technical Skills &amp; Competencies]])</f>
        <v>Senior Data EngineerEmerging Technology Synthesis</v>
      </c>
      <c r="D965" s="7" t="s">
        <v>14</v>
      </c>
      <c r="E965" s="7" t="s">
        <v>189</v>
      </c>
    </row>
    <row r="966" spans="1:5" ht="30" customHeight="1" x14ac:dyDescent="0.35">
      <c r="A966" s="20" t="s">
        <v>193</v>
      </c>
      <c r="B966" s="10" t="s">
        <v>18</v>
      </c>
      <c r="C966" s="7" t="str">
        <f>CONCATENATE(Table6[[#This Row],[Job role]],Table6[[#This Row],[Technical Skills &amp; Competencies]])</f>
        <v>Senior Data EngineerPerformance Management</v>
      </c>
      <c r="D966" s="7" t="s">
        <v>20</v>
      </c>
      <c r="E966" s="7" t="s">
        <v>189</v>
      </c>
    </row>
    <row r="967" spans="1:5" ht="30" customHeight="1" x14ac:dyDescent="0.35">
      <c r="A967" s="20" t="s">
        <v>193</v>
      </c>
      <c r="B967" s="7" t="s">
        <v>22</v>
      </c>
      <c r="C967" s="7" t="str">
        <f>CONCATENATE(Table6[[#This Row],[Job role]],Table6[[#This Row],[Technical Skills &amp; Competencies]])</f>
        <v>Senior Data EngineerProgramme Management</v>
      </c>
      <c r="D967" s="7" t="s">
        <v>14</v>
      </c>
      <c r="E967" s="7" t="s">
        <v>189</v>
      </c>
    </row>
    <row r="968" spans="1:5" ht="30" customHeight="1" x14ac:dyDescent="0.35">
      <c r="A968" s="20" t="s">
        <v>193</v>
      </c>
      <c r="B968" s="45" t="s">
        <v>13</v>
      </c>
      <c r="C968" s="7" t="str">
        <f>CONCATENATE(Table6[[#This Row],[Job role]],Table6[[#This Row],[Technical Skills &amp; Competencies]])</f>
        <v>Senior Data EngineerStakeholder Management</v>
      </c>
      <c r="D968" s="7" t="s">
        <v>14</v>
      </c>
      <c r="E968" s="7" t="s">
        <v>189</v>
      </c>
    </row>
    <row r="969" spans="1:5" ht="30" customHeight="1" x14ac:dyDescent="0.35">
      <c r="A969" s="20" t="s">
        <v>193</v>
      </c>
      <c r="B969" s="7" t="s">
        <v>52</v>
      </c>
      <c r="C969" s="7" t="str">
        <f>CONCATENATE(Table6[[#This Row],[Job role]],Table6[[#This Row],[Technical Skills &amp; Competencies]])</f>
        <v>Senior Data EngineerSystem Integration</v>
      </c>
      <c r="D969" s="7" t="s">
        <v>14</v>
      </c>
      <c r="E969" s="7" t="s">
        <v>189</v>
      </c>
    </row>
    <row r="970" spans="1:5" ht="30" customHeight="1" x14ac:dyDescent="0.35">
      <c r="A970" s="20" t="s">
        <v>191</v>
      </c>
      <c r="B970" s="7" t="s">
        <v>89</v>
      </c>
      <c r="C970" s="7" t="str">
        <f>CONCATENATE(Table6[[#This Row],[Job role]],Table6[[#This Row],[Technical Skills &amp; Competencies]])</f>
        <v>Senior Data ScientistAnalytics and Computational Modelling</v>
      </c>
      <c r="D970" s="7" t="s">
        <v>20</v>
      </c>
      <c r="E970" s="7" t="s">
        <v>189</v>
      </c>
    </row>
    <row r="971" spans="1:5" ht="30" customHeight="1" x14ac:dyDescent="0.35">
      <c r="A971" s="20" t="s">
        <v>191</v>
      </c>
      <c r="B971" s="7" t="s">
        <v>79</v>
      </c>
      <c r="C971" s="7" t="str">
        <f>CONCATENATE(Table6[[#This Row],[Job role]],Table6[[#This Row],[Technical Skills &amp; Competencies]])</f>
        <v>Senior Data ScientistBusiness Innovation</v>
      </c>
      <c r="D971" s="7" t="s">
        <v>14</v>
      </c>
      <c r="E971" s="7" t="s">
        <v>189</v>
      </c>
    </row>
    <row r="972" spans="1:5" ht="30" customHeight="1" x14ac:dyDescent="0.35">
      <c r="A972" s="20" t="s">
        <v>191</v>
      </c>
      <c r="B972" s="6" t="s">
        <v>30</v>
      </c>
      <c r="C972" s="7" t="str">
        <f>CONCATENATE(Table6[[#This Row],[Job role]],Table6[[#This Row],[Technical Skills &amp; Competencies]])</f>
        <v>Senior Data ScientistBusiness Needs Analysis</v>
      </c>
      <c r="D972" s="7" t="s">
        <v>14</v>
      </c>
      <c r="E972" s="7" t="s">
        <v>189</v>
      </c>
    </row>
    <row r="973" spans="1:5" ht="30" customHeight="1" x14ac:dyDescent="0.35">
      <c r="A973" s="20" t="s">
        <v>191</v>
      </c>
      <c r="B973" s="7" t="s">
        <v>111</v>
      </c>
      <c r="C973" s="7" t="str">
        <f>CONCATENATE(Table6[[#This Row],[Job role]],Table6[[#This Row],[Technical Skills &amp; Competencies]])</f>
        <v>Senior Data ScientistData Design</v>
      </c>
      <c r="D973" s="7" t="s">
        <v>20</v>
      </c>
      <c r="E973" s="7" t="s">
        <v>189</v>
      </c>
    </row>
    <row r="974" spans="1:5" ht="30" customHeight="1" x14ac:dyDescent="0.35">
      <c r="A974" s="20" t="s">
        <v>191</v>
      </c>
      <c r="B974" s="7" t="s">
        <v>62</v>
      </c>
      <c r="C974" s="7" t="str">
        <f>CONCATENATE(Table6[[#This Row],[Job role]],Table6[[#This Row],[Technical Skills &amp; Competencies]])</f>
        <v>Senior Data ScientistData Governance</v>
      </c>
      <c r="D974" s="7" t="s">
        <v>20</v>
      </c>
      <c r="E974" s="7" t="s">
        <v>189</v>
      </c>
    </row>
    <row r="975" spans="1:5" ht="30" customHeight="1" x14ac:dyDescent="0.35">
      <c r="A975" s="20" t="s">
        <v>191</v>
      </c>
      <c r="B975" s="6" t="s">
        <v>1490</v>
      </c>
      <c r="C975" s="7" t="str">
        <f>CONCATENATE(Table6[[#This Row],[Job role]],Table6[[#This Row],[Technical Skills &amp; Competencies]])</f>
        <v>Senior Data ScientistData Strategy</v>
      </c>
      <c r="D975" s="7" t="s">
        <v>20</v>
      </c>
      <c r="E975" s="7" t="s">
        <v>189</v>
      </c>
    </row>
    <row r="976" spans="1:5" ht="30" customHeight="1" x14ac:dyDescent="0.35">
      <c r="A976" s="20" t="s">
        <v>191</v>
      </c>
      <c r="B976" s="7" t="s">
        <v>159</v>
      </c>
      <c r="C976" s="7" t="str">
        <f>CONCATENATE(Table6[[#This Row],[Job role]],Table6[[#This Row],[Technical Skills &amp; Competencies]])</f>
        <v>Senior Data ScientistData Visualisation</v>
      </c>
      <c r="D976" s="7" t="s">
        <v>20</v>
      </c>
      <c r="E976" s="7" t="s">
        <v>189</v>
      </c>
    </row>
    <row r="977" spans="1:5" ht="30" customHeight="1" x14ac:dyDescent="0.35">
      <c r="A977" s="20" t="s">
        <v>191</v>
      </c>
      <c r="B977" s="6" t="s">
        <v>55</v>
      </c>
      <c r="C977" s="7" t="str">
        <f>CONCATENATE(Table6[[#This Row],[Job role]],Table6[[#This Row],[Technical Skills &amp; Competencies]])</f>
        <v>Senior Data ScientistEmerging Technology Synthesis</v>
      </c>
      <c r="D977" s="7" t="s">
        <v>14</v>
      </c>
      <c r="E977" s="7" t="s">
        <v>189</v>
      </c>
    </row>
    <row r="978" spans="1:5" ht="30" customHeight="1" x14ac:dyDescent="0.35">
      <c r="A978" s="20" t="s">
        <v>191</v>
      </c>
      <c r="B978" s="7" t="s">
        <v>22</v>
      </c>
      <c r="C978" s="7" t="str">
        <f>CONCATENATE(Table6[[#This Row],[Job role]],Table6[[#This Row],[Technical Skills &amp; Competencies]])</f>
        <v>Senior Data ScientistProgramme Management</v>
      </c>
      <c r="D978" s="7" t="s">
        <v>14</v>
      </c>
      <c r="E978" s="7" t="s">
        <v>189</v>
      </c>
    </row>
    <row r="979" spans="1:5" ht="30" customHeight="1" x14ac:dyDescent="0.35">
      <c r="A979" s="20" t="s">
        <v>191</v>
      </c>
      <c r="B979" s="7" t="s">
        <v>86</v>
      </c>
      <c r="C979" s="7" t="str">
        <f>CONCATENATE(Table6[[#This Row],[Job role]],Table6[[#This Row],[Technical Skills &amp; Competencies]])</f>
        <v>Senior Data ScientistSolution Architecture</v>
      </c>
      <c r="D979" s="7" t="s">
        <v>20</v>
      </c>
      <c r="E979" s="7" t="s">
        <v>189</v>
      </c>
    </row>
    <row r="980" spans="1:5" ht="30" customHeight="1" x14ac:dyDescent="0.35">
      <c r="A980" s="20" t="s">
        <v>191</v>
      </c>
      <c r="B980" s="45" t="s">
        <v>13</v>
      </c>
      <c r="C980" s="7" t="str">
        <f>CONCATENATE(Table6[[#This Row],[Job role]],Table6[[#This Row],[Technical Skills &amp; Competencies]])</f>
        <v>Senior Data ScientistStakeholder Management</v>
      </c>
      <c r="D980" s="7" t="s">
        <v>14</v>
      </c>
      <c r="E980" s="7" t="s">
        <v>189</v>
      </c>
    </row>
    <row r="981" spans="1:5" ht="30" customHeight="1" x14ac:dyDescent="0.35">
      <c r="A981" s="20" t="s">
        <v>191</v>
      </c>
      <c r="B981" s="7" t="s">
        <v>7</v>
      </c>
      <c r="C981" s="7" t="str">
        <f>CONCATENATE(Table6[[#This Row],[Job role]],Table6[[#This Row],[Technical Skills &amp; Competencies]])</f>
        <v>Senior Data ScientistTest Planning</v>
      </c>
      <c r="D981" s="7" t="s">
        <v>14</v>
      </c>
      <c r="E981" s="7" t="s">
        <v>189</v>
      </c>
    </row>
    <row r="982" spans="1:5" ht="30" customHeight="1" x14ac:dyDescent="0.35">
      <c r="A982" s="6" t="s">
        <v>59</v>
      </c>
      <c r="B982" s="6" t="s">
        <v>30</v>
      </c>
      <c r="C982" s="6" t="str">
        <f>CONCATENATE(Table6[[#This Row],[Job role]],Table6[[#This Row],[Technical Skills &amp; Competencies]])</f>
        <v>Senior Database Administrator Business Needs Analysis</v>
      </c>
      <c r="D982" s="6" t="s">
        <v>9</v>
      </c>
      <c r="E982" s="4" t="s">
        <v>5</v>
      </c>
    </row>
    <row r="983" spans="1:5" ht="30" customHeight="1" x14ac:dyDescent="0.35">
      <c r="A983" s="6" t="s">
        <v>59</v>
      </c>
      <c r="B983" s="6" t="s">
        <v>50</v>
      </c>
      <c r="C983" s="6" t="str">
        <f>CONCATENATE(Table6[[#This Row],[Job role]],Table6[[#This Row],[Technical Skills &amp; Competencies]])</f>
        <v>Senior Database Administrator Configuration Tracking</v>
      </c>
      <c r="D983" s="6" t="s">
        <v>9</v>
      </c>
      <c r="E983" s="4" t="s">
        <v>5</v>
      </c>
    </row>
    <row r="984" spans="1:5" ht="30" customHeight="1" x14ac:dyDescent="0.35">
      <c r="A984" s="6" t="s">
        <v>59</v>
      </c>
      <c r="B984" s="6" t="s">
        <v>58</v>
      </c>
      <c r="C984" s="6" t="str">
        <f>CONCATENATE(Table6[[#This Row],[Job role]],Table6[[#This Row],[Technical Skills &amp; Competencies]])</f>
        <v>Senior Database Administrator Data Engineering</v>
      </c>
      <c r="D984" s="6" t="s">
        <v>6</v>
      </c>
      <c r="E984" s="4" t="s">
        <v>5</v>
      </c>
    </row>
    <row r="985" spans="1:5" ht="30" customHeight="1" x14ac:dyDescent="0.35">
      <c r="A985" s="6" t="s">
        <v>59</v>
      </c>
      <c r="B985" s="10" t="s">
        <v>27</v>
      </c>
      <c r="C985" s="10" t="str">
        <f>CONCATENATE(Table6[[#This Row],[Job role]],Table6[[#This Row],[Technical Skills &amp; Competencies]])</f>
        <v>Senior Database Administrator Data Migration</v>
      </c>
      <c r="D985" s="10" t="s">
        <v>9</v>
      </c>
      <c r="E985" s="4" t="s">
        <v>5</v>
      </c>
    </row>
    <row r="986" spans="1:5" ht="30" customHeight="1" x14ac:dyDescent="0.35">
      <c r="A986" s="6" t="s">
        <v>59</v>
      </c>
      <c r="B986" s="6" t="s">
        <v>57</v>
      </c>
      <c r="C986" s="6" t="str">
        <f>CONCATENATE(Table6[[#This Row],[Job role]],Table6[[#This Row],[Technical Skills &amp; Competencies]])</f>
        <v>Senior Database Administrator Database Administration</v>
      </c>
      <c r="D986" s="6" t="s">
        <v>9</v>
      </c>
      <c r="E986" s="4" t="s">
        <v>5</v>
      </c>
    </row>
    <row r="987" spans="1:5" ht="30" customHeight="1" x14ac:dyDescent="0.35">
      <c r="A987" s="6" t="s">
        <v>59</v>
      </c>
      <c r="B987" s="5" t="s">
        <v>26</v>
      </c>
      <c r="C987" s="5" t="str">
        <f>CONCATENATE(Table6[[#This Row],[Job role]],Table6[[#This Row],[Technical Skills &amp; Competencies]])</f>
        <v>Senior Database Administrator Infrastructure Support</v>
      </c>
      <c r="D987" s="5" t="s">
        <v>9</v>
      </c>
      <c r="E987" s="4" t="s">
        <v>5</v>
      </c>
    </row>
    <row r="988" spans="1:5" ht="30" customHeight="1" x14ac:dyDescent="0.35">
      <c r="A988" s="6" t="s">
        <v>59</v>
      </c>
      <c r="B988" s="5" t="s">
        <v>25</v>
      </c>
      <c r="C988" s="5" t="str">
        <f>CONCATENATE(Table6[[#This Row],[Job role]],Table6[[#This Row],[Technical Skills &amp; Competencies]])</f>
        <v>Senior Database Administrator IT Asset Management</v>
      </c>
      <c r="D988" s="5" t="s">
        <v>9</v>
      </c>
      <c r="E988" s="4" t="s">
        <v>5</v>
      </c>
    </row>
    <row r="989" spans="1:5" ht="30" customHeight="1" x14ac:dyDescent="0.35">
      <c r="A989" s="6" t="s">
        <v>59</v>
      </c>
      <c r="B989" s="10" t="s">
        <v>18</v>
      </c>
      <c r="C989" s="5" t="str">
        <f>CONCATENATE(Table6[[#This Row],[Job role]],Table6[[#This Row],[Technical Skills &amp; Competencies]])</f>
        <v>Senior Database Administrator Performance Management</v>
      </c>
      <c r="D989" s="5" t="s">
        <v>14</v>
      </c>
      <c r="E989" s="4" t="s">
        <v>5</v>
      </c>
    </row>
    <row r="990" spans="1:5" ht="30" customHeight="1" x14ac:dyDescent="0.35">
      <c r="A990" s="6" t="s">
        <v>59</v>
      </c>
      <c r="B990" s="6" t="s">
        <v>60</v>
      </c>
      <c r="C990" s="6" t="str">
        <f>CONCATENATE(Table6[[#This Row],[Job role]],Table6[[#This Row],[Technical Skills &amp; Competencies]])</f>
        <v xml:space="preserve">Senior Database Administrator Problem Management </v>
      </c>
      <c r="D990" s="6" t="s">
        <v>9</v>
      </c>
      <c r="E990" s="4" t="s">
        <v>5</v>
      </c>
    </row>
    <row r="991" spans="1:5" ht="30" customHeight="1" x14ac:dyDescent="0.35">
      <c r="A991" s="6" t="s">
        <v>59</v>
      </c>
      <c r="B991" s="5" t="s">
        <v>24</v>
      </c>
      <c r="C991" s="6" t="str">
        <f>CONCATENATE(Table6[[#This Row],[Job role]],Table6[[#This Row],[Technical Skills &amp; Competencies]])</f>
        <v>Senior Database Administrator Procurement</v>
      </c>
      <c r="D991" s="6" t="s">
        <v>9</v>
      </c>
      <c r="E991" s="4" t="s">
        <v>5</v>
      </c>
    </row>
    <row r="992" spans="1:5" ht="30" customHeight="1" x14ac:dyDescent="0.35">
      <c r="A992" s="6" t="s">
        <v>59</v>
      </c>
      <c r="B992" s="6" t="s">
        <v>46</v>
      </c>
      <c r="C992" s="6" t="str">
        <f>CONCATENATE(Table6[[#This Row],[Job role]],Table6[[#This Row],[Technical Skills &amp; Competencies]])</f>
        <v>Senior Database Administrator Security Administration</v>
      </c>
      <c r="D992" s="6" t="s">
        <v>9</v>
      </c>
      <c r="E992" s="4" t="s">
        <v>5</v>
      </c>
    </row>
    <row r="993" spans="1:5" ht="30" customHeight="1" x14ac:dyDescent="0.35">
      <c r="A993" s="6" t="s">
        <v>59</v>
      </c>
      <c r="B993" s="45" t="s">
        <v>13</v>
      </c>
      <c r="C993" s="6" t="str">
        <f>CONCATENATE(Table6[[#This Row],[Job role]],Table6[[#This Row],[Technical Skills &amp; Competencies]])</f>
        <v>Senior Database Administrator Stakeholder Management</v>
      </c>
      <c r="D993" s="6" t="s">
        <v>9</v>
      </c>
      <c r="E993" s="4" t="s">
        <v>5</v>
      </c>
    </row>
    <row r="994" spans="1:5" ht="30" customHeight="1" x14ac:dyDescent="0.35">
      <c r="A994" s="6" t="s">
        <v>101</v>
      </c>
      <c r="B994" s="7" t="s">
        <v>100</v>
      </c>
      <c r="C994" s="7" t="str">
        <f>CONCATENATE(Table6[[#This Row],[Job role]],Table6[[#This Row],[Technical Skills &amp; Competencies]])</f>
        <v>Senior Embedded Systems EngineerApplications Development</v>
      </c>
      <c r="D994" s="7" t="s">
        <v>14</v>
      </c>
      <c r="E994" s="4" t="s">
        <v>636</v>
      </c>
    </row>
    <row r="995" spans="1:5" ht="30" customHeight="1" x14ac:dyDescent="0.35">
      <c r="A995" s="6" t="s">
        <v>101</v>
      </c>
      <c r="B995" s="6" t="s">
        <v>99</v>
      </c>
      <c r="C995" s="6" t="str">
        <f>CONCATENATE(Table6[[#This Row],[Job role]],Table6[[#This Row],[Technical Skills &amp; Competencies]])</f>
        <v>Senior Embedded Systems EngineerApplications Integration</v>
      </c>
      <c r="D995" s="6" t="s">
        <v>9</v>
      </c>
      <c r="E995" s="4" t="s">
        <v>636</v>
      </c>
    </row>
    <row r="996" spans="1:5" ht="30" customHeight="1" x14ac:dyDescent="0.35">
      <c r="A996" s="6" t="s">
        <v>101</v>
      </c>
      <c r="B996" s="6" t="s">
        <v>30</v>
      </c>
      <c r="C996" s="6" t="str">
        <f>CONCATENATE(Table6[[#This Row],[Job role]],Table6[[#This Row],[Technical Skills &amp; Competencies]])</f>
        <v>Senior Embedded Systems EngineerBusiness Needs Analysis</v>
      </c>
      <c r="D996" s="6" t="s">
        <v>9</v>
      </c>
      <c r="E996" s="4" t="s">
        <v>636</v>
      </c>
    </row>
    <row r="997" spans="1:5" ht="30" customHeight="1" x14ac:dyDescent="0.35">
      <c r="A997" s="6" t="s">
        <v>101</v>
      </c>
      <c r="B997" s="6" t="s">
        <v>50</v>
      </c>
      <c r="C997" s="6" t="str">
        <f>CONCATENATE(Table6[[#This Row],[Job role]],Table6[[#This Row],[Technical Skills &amp; Competencies]])</f>
        <v>Senior Embedded Systems EngineerConfiguration Tracking</v>
      </c>
      <c r="D997" s="6" t="s">
        <v>9</v>
      </c>
      <c r="E997" s="4" t="s">
        <v>636</v>
      </c>
    </row>
    <row r="998" spans="1:5" ht="30" customHeight="1" x14ac:dyDescent="0.35">
      <c r="A998" s="6" t="s">
        <v>101</v>
      </c>
      <c r="B998" s="6" t="s">
        <v>57</v>
      </c>
      <c r="C998" s="6" t="str">
        <f>CONCATENATE(Table6[[#This Row],[Job role]],Table6[[#This Row],[Technical Skills &amp; Competencies]])</f>
        <v>Senior Embedded Systems EngineerDatabase Administration</v>
      </c>
      <c r="D998" s="6" t="s">
        <v>9</v>
      </c>
      <c r="E998" s="4" t="s">
        <v>636</v>
      </c>
    </row>
    <row r="999" spans="1:5" ht="30" customHeight="1" x14ac:dyDescent="0.35">
      <c r="A999" s="6" t="s">
        <v>101</v>
      </c>
      <c r="B999" s="6" t="s">
        <v>98</v>
      </c>
      <c r="C999" s="6" t="str">
        <f>CONCATENATE(Table6[[#This Row],[Job role]],Table6[[#This Row],[Technical Skills &amp; Competencies]])</f>
        <v>Senior Embedded Systems EngineerEmbedded Systems Interface Design</v>
      </c>
      <c r="D999" s="6" t="s">
        <v>14</v>
      </c>
      <c r="E999" s="4" t="s">
        <v>636</v>
      </c>
    </row>
    <row r="1000" spans="1:5" ht="30" customHeight="1" x14ac:dyDescent="0.35">
      <c r="A1000" s="6" t="s">
        <v>101</v>
      </c>
      <c r="B1000" s="6" t="s">
        <v>97</v>
      </c>
      <c r="C1000" s="6" t="str">
        <f>CONCATENATE(Table6[[#This Row],[Job role]],Table6[[#This Row],[Technical Skills &amp; Competencies]])</f>
        <v>Senior Embedded Systems EngineerEmbedded Systems Programming</v>
      </c>
      <c r="D1000" s="6" t="s">
        <v>14</v>
      </c>
      <c r="E1000" s="4" t="s">
        <v>636</v>
      </c>
    </row>
    <row r="1001" spans="1:5" ht="30" customHeight="1" x14ac:dyDescent="0.35">
      <c r="A1001" s="6" t="s">
        <v>101</v>
      </c>
      <c r="B1001" s="6" t="s">
        <v>55</v>
      </c>
      <c r="C1001" s="6" t="str">
        <f>CONCATENATE(Table6[[#This Row],[Job role]],Table6[[#This Row],[Technical Skills &amp; Competencies]])</f>
        <v>Senior Embedded Systems EngineerEmerging Technology Synthesis</v>
      </c>
      <c r="D1001" s="6" t="s">
        <v>9</v>
      </c>
      <c r="E1001" s="4" t="s">
        <v>636</v>
      </c>
    </row>
    <row r="1002" spans="1:5" ht="30" customHeight="1" x14ac:dyDescent="0.35">
      <c r="A1002" s="6" t="s">
        <v>101</v>
      </c>
      <c r="B1002" s="10" t="s">
        <v>18</v>
      </c>
      <c r="C1002" s="6" t="str">
        <f>CONCATENATE(Table6[[#This Row],[Job role]],Table6[[#This Row],[Technical Skills &amp; Competencies]])</f>
        <v>Senior Embedded Systems EngineerPerformance Management</v>
      </c>
      <c r="D1002" s="6" t="s">
        <v>14</v>
      </c>
      <c r="E1002" s="4" t="s">
        <v>636</v>
      </c>
    </row>
    <row r="1003" spans="1:5" ht="30" customHeight="1" x14ac:dyDescent="0.35">
      <c r="A1003" s="6" t="s">
        <v>101</v>
      </c>
      <c r="B1003" s="6" t="s">
        <v>96</v>
      </c>
      <c r="C1003" s="6" t="str">
        <f>CONCATENATE(Table6[[#This Row],[Job role]],Table6[[#This Row],[Technical Skills &amp; Competencies]])</f>
        <v>Senior Embedded Systems EngineerSoftware Configuration</v>
      </c>
      <c r="D1003" s="6" t="s">
        <v>9</v>
      </c>
      <c r="E1003" s="4" t="s">
        <v>636</v>
      </c>
    </row>
    <row r="1004" spans="1:5" ht="30" customHeight="1" x14ac:dyDescent="0.35">
      <c r="A1004" s="6" t="s">
        <v>101</v>
      </c>
      <c r="B1004" s="6" t="s">
        <v>87</v>
      </c>
      <c r="C1004" s="6" t="str">
        <f>CONCATENATE(Table6[[#This Row],[Job role]],Table6[[#This Row],[Technical Skills &amp; Competencies]])</f>
        <v>Senior Embedded Systems EngineerSoftware Design</v>
      </c>
      <c r="D1004" s="6" t="s">
        <v>9</v>
      </c>
      <c r="E1004" s="4" t="s">
        <v>636</v>
      </c>
    </row>
    <row r="1005" spans="1:5" ht="30" customHeight="1" x14ac:dyDescent="0.35">
      <c r="A1005" s="6" t="s">
        <v>101</v>
      </c>
      <c r="B1005" s="6" t="s">
        <v>44</v>
      </c>
      <c r="C1005" s="6" t="str">
        <f>CONCATENATE(Table6[[#This Row],[Job role]],Table6[[#This Row],[Technical Skills &amp; Competencies]])</f>
        <v>Senior Embedded Systems EngineerSoftware Testing</v>
      </c>
      <c r="D1005" s="6" t="s">
        <v>9</v>
      </c>
      <c r="E1005" s="4" t="s">
        <v>636</v>
      </c>
    </row>
    <row r="1006" spans="1:5" ht="30" customHeight="1" x14ac:dyDescent="0.35">
      <c r="A1006" s="6" t="s">
        <v>101</v>
      </c>
      <c r="B1006" s="7" t="s">
        <v>86</v>
      </c>
      <c r="C1006" s="7" t="str">
        <f>CONCATENATE(Table6[[#This Row],[Job role]],Table6[[#This Row],[Technical Skills &amp; Competencies]])</f>
        <v>Senior Embedded Systems EngineerSolution Architecture</v>
      </c>
      <c r="D1006" s="6" t="s">
        <v>14</v>
      </c>
      <c r="E1006" s="4" t="s">
        <v>636</v>
      </c>
    </row>
    <row r="1007" spans="1:5" ht="30" customHeight="1" x14ac:dyDescent="0.35">
      <c r="A1007" s="6" t="s">
        <v>101</v>
      </c>
      <c r="B1007" s="6" t="s">
        <v>52</v>
      </c>
      <c r="C1007" s="6" t="str">
        <f>CONCATENATE(Table6[[#This Row],[Job role]],Table6[[#This Row],[Technical Skills &amp; Competencies]])</f>
        <v>Senior Embedded Systems EngineerSystem Integration</v>
      </c>
      <c r="D1007" s="6" t="s">
        <v>9</v>
      </c>
      <c r="E1007" s="4" t="s">
        <v>636</v>
      </c>
    </row>
    <row r="1008" spans="1:5" ht="30" customHeight="1" x14ac:dyDescent="0.35">
      <c r="A1008" s="6" t="s">
        <v>101</v>
      </c>
      <c r="B1008" s="5" t="s">
        <v>7</v>
      </c>
      <c r="C1008" s="5" t="str">
        <f>CONCATENATE(Table6[[#This Row],[Job role]],Table6[[#This Row],[Technical Skills &amp; Competencies]])</f>
        <v>Senior Embedded Systems EngineerTest Planning</v>
      </c>
      <c r="D1008" s="5" t="s">
        <v>9</v>
      </c>
      <c r="E1008" s="4" t="s">
        <v>636</v>
      </c>
    </row>
    <row r="1009" spans="1:5" ht="30" customHeight="1" x14ac:dyDescent="0.35">
      <c r="A1009" s="19" t="s">
        <v>184</v>
      </c>
      <c r="B1009" s="7" t="s">
        <v>34</v>
      </c>
      <c r="C1009" s="6" t="str">
        <f>CONCATENATE(Table6[[#This Row],[Job role]],Table6[[#This Row],[Technical Skills &amp; Competencies]])</f>
        <v>Senior Infrastructure ArchitectBusiness Continuity</v>
      </c>
      <c r="D1009" s="6" t="s">
        <v>14</v>
      </c>
      <c r="E1009" s="4" t="s">
        <v>175</v>
      </c>
    </row>
    <row r="1010" spans="1:5" ht="30" customHeight="1" x14ac:dyDescent="0.35">
      <c r="A1010" s="19" t="s">
        <v>184</v>
      </c>
      <c r="B1010" s="6" t="s">
        <v>30</v>
      </c>
      <c r="C1010" s="6" t="str">
        <f>CONCATENATE(Table6[[#This Row],[Job role]],Table6[[#This Row],[Technical Skills &amp; Competencies]])</f>
        <v>Senior Infrastructure ArchitectBusiness Needs Analysis</v>
      </c>
      <c r="D1010" s="6" t="s">
        <v>14</v>
      </c>
      <c r="E1010" s="4" t="s">
        <v>175</v>
      </c>
    </row>
    <row r="1011" spans="1:5" ht="30" customHeight="1" x14ac:dyDescent="0.35">
      <c r="A1011" s="19" t="s">
        <v>184</v>
      </c>
      <c r="B1011" s="6" t="s">
        <v>19</v>
      </c>
      <c r="C1011" s="6" t="str">
        <f>CONCATENATE(Table6[[#This Row],[Job role]],Table6[[#This Row],[Technical Skills &amp; Competencies]])</f>
        <v>Senior Infrastructure ArchitectBusiness Risk Management</v>
      </c>
      <c r="D1011" s="6" t="s">
        <v>14</v>
      </c>
      <c r="E1011" s="4" t="s">
        <v>175</v>
      </c>
    </row>
    <row r="1012" spans="1:5" ht="30" customHeight="1" x14ac:dyDescent="0.35">
      <c r="A1012" s="19" t="s">
        <v>184</v>
      </c>
      <c r="B1012" s="6" t="s">
        <v>127</v>
      </c>
      <c r="C1012" s="6" t="str">
        <f>CONCATENATE(Table6[[#This Row],[Job role]],Table6[[#This Row],[Technical Skills &amp; Competencies]])</f>
        <v>Senior Infrastructure ArchitectCyber Incident Management</v>
      </c>
      <c r="D1012" s="6" t="s">
        <v>14</v>
      </c>
      <c r="E1012" s="4" t="s">
        <v>175</v>
      </c>
    </row>
    <row r="1013" spans="1:5" ht="30" customHeight="1" x14ac:dyDescent="0.35">
      <c r="A1013" s="19" t="s">
        <v>184</v>
      </c>
      <c r="B1013" s="6" t="s">
        <v>33</v>
      </c>
      <c r="C1013" s="6" t="str">
        <f>CONCATENATE(Table6[[#This Row],[Job role]],Table6[[#This Row],[Technical Skills &amp; Competencies]])</f>
        <v>Senior Infrastructure ArchitectDisaster Recovery Management</v>
      </c>
      <c r="D1013" s="6" t="s">
        <v>20</v>
      </c>
      <c r="E1013" s="4" t="s">
        <v>175</v>
      </c>
    </row>
    <row r="1014" spans="1:5" ht="30" customHeight="1" x14ac:dyDescent="0.35">
      <c r="A1014" s="19" t="s">
        <v>184</v>
      </c>
      <c r="B1014" s="6" t="s">
        <v>55</v>
      </c>
      <c r="C1014" s="5" t="str">
        <f>CONCATENATE(Table6[[#This Row],[Job role]],Table6[[#This Row],[Technical Skills &amp; Competencies]])</f>
        <v>Senior Infrastructure ArchitectEmerging Technology Synthesis</v>
      </c>
      <c r="D1014" s="5" t="s">
        <v>14</v>
      </c>
      <c r="E1014" s="4" t="s">
        <v>175</v>
      </c>
    </row>
    <row r="1015" spans="1:5" ht="30" customHeight="1" x14ac:dyDescent="0.35">
      <c r="A1015" s="19" t="s">
        <v>184</v>
      </c>
      <c r="B1015" s="6" t="s">
        <v>177</v>
      </c>
      <c r="C1015" s="6" t="str">
        <f>CONCATENATE(Table6[[#This Row],[Job role]],Table6[[#This Row],[Technical Skills &amp; Competencies]])</f>
        <v>Senior Infrastructure ArchitectInfrastructure Deployment</v>
      </c>
      <c r="D1015" s="6" t="s">
        <v>14</v>
      </c>
      <c r="E1015" s="4" t="s">
        <v>175</v>
      </c>
    </row>
    <row r="1016" spans="1:5" ht="30" customHeight="1" x14ac:dyDescent="0.35">
      <c r="A1016" s="19" t="s">
        <v>184</v>
      </c>
      <c r="B1016" s="6" t="s">
        <v>26</v>
      </c>
      <c r="C1016" s="6" t="str">
        <f>CONCATENATE(Table6[[#This Row],[Job role]],Table6[[#This Row],[Technical Skills &amp; Competencies]])</f>
        <v>Senior Infrastructure ArchitectInfrastructure Support</v>
      </c>
      <c r="D1016" s="6" t="s">
        <v>14</v>
      </c>
      <c r="E1016" s="4" t="s">
        <v>175</v>
      </c>
    </row>
    <row r="1017" spans="1:5" ht="30" customHeight="1" x14ac:dyDescent="0.35">
      <c r="A1017" s="19" t="s">
        <v>184</v>
      </c>
      <c r="B1017" s="6" t="s">
        <v>49</v>
      </c>
      <c r="C1017" s="6" t="str">
        <f>CONCATENATE(Table6[[#This Row],[Job role]],Table6[[#This Row],[Technical Skills &amp; Competencies]])</f>
        <v>Senior Infrastructure ArchitectNetwork Administration and Maintenance</v>
      </c>
      <c r="D1017" s="6" t="s">
        <v>14</v>
      </c>
      <c r="E1017" s="4" t="s">
        <v>175</v>
      </c>
    </row>
    <row r="1018" spans="1:5" ht="30" customHeight="1" x14ac:dyDescent="0.35">
      <c r="A1018" s="19" t="s">
        <v>184</v>
      </c>
      <c r="B1018" s="6" t="s">
        <v>47</v>
      </c>
      <c r="C1018" s="6" t="str">
        <f>CONCATENATE(Table6[[#This Row],[Job role]],Table6[[#This Row],[Technical Skills &amp; Competencies]])</f>
        <v>Senior Infrastructure ArchitectNetwork Configuration</v>
      </c>
      <c r="D1018" s="6" t="s">
        <v>14</v>
      </c>
      <c r="E1018" s="4" t="s">
        <v>175</v>
      </c>
    </row>
    <row r="1019" spans="1:5" ht="30" customHeight="1" x14ac:dyDescent="0.35">
      <c r="A1019" s="19" t="s">
        <v>184</v>
      </c>
      <c r="B1019" s="10" t="s">
        <v>18</v>
      </c>
      <c r="C1019" s="6" t="str">
        <f>CONCATENATE(Table6[[#This Row],[Job role]],Table6[[#This Row],[Technical Skills &amp; Competencies]])</f>
        <v>Senior Infrastructure ArchitectPerformance Management</v>
      </c>
      <c r="D1019" s="6" t="s">
        <v>14</v>
      </c>
      <c r="E1019" s="4" t="s">
        <v>175</v>
      </c>
    </row>
    <row r="1020" spans="1:5" ht="30" customHeight="1" x14ac:dyDescent="0.35">
      <c r="A1020" s="19" t="s">
        <v>184</v>
      </c>
      <c r="B1020" s="7" t="s">
        <v>15</v>
      </c>
      <c r="C1020" s="7" t="str">
        <f>CONCATENATE(Table6[[#This Row],[Job role]],Table6[[#This Row],[Technical Skills &amp; Competencies]])</f>
        <v>Senior Infrastructure ArchitectProblem Management</v>
      </c>
      <c r="D1020" s="7" t="s">
        <v>20</v>
      </c>
      <c r="E1020" s="4" t="s">
        <v>175</v>
      </c>
    </row>
    <row r="1021" spans="1:5" ht="30" customHeight="1" x14ac:dyDescent="0.35">
      <c r="A1021" s="19" t="s">
        <v>184</v>
      </c>
      <c r="B1021" s="6" t="s">
        <v>22</v>
      </c>
      <c r="C1021" s="6" t="str">
        <f>CONCATENATE(Table6[[#This Row],[Job role]],Table6[[#This Row],[Technical Skills &amp; Competencies]])</f>
        <v>Senior Infrastructure ArchitectProgramme Management</v>
      </c>
      <c r="D1021" s="6" t="s">
        <v>20</v>
      </c>
      <c r="E1021" s="4" t="s">
        <v>175</v>
      </c>
    </row>
    <row r="1022" spans="1:5" ht="30" customHeight="1" x14ac:dyDescent="0.35">
      <c r="A1022" s="19" t="s">
        <v>184</v>
      </c>
      <c r="B1022" s="6" t="s">
        <v>110</v>
      </c>
      <c r="C1022" s="7" t="str">
        <f>CONCATENATE(Table6[[#This Row],[Job role]],Table6[[#This Row],[Technical Skills &amp; Competencies]])</f>
        <v>Senior Infrastructure ArchitectSecurity Architecture</v>
      </c>
      <c r="D1022" s="7" t="s">
        <v>14</v>
      </c>
      <c r="E1022" s="4" t="s">
        <v>175</v>
      </c>
    </row>
    <row r="1023" spans="1:5" ht="30" customHeight="1" x14ac:dyDescent="0.35">
      <c r="A1023" s="19" t="s">
        <v>184</v>
      </c>
      <c r="B1023" s="7" t="s">
        <v>31</v>
      </c>
      <c r="C1023" s="7" t="str">
        <f>CONCATENATE(Table6[[#This Row],[Job role]],Table6[[#This Row],[Technical Skills &amp; Competencies]])</f>
        <v>Senior Infrastructure ArchitectSustainability Management</v>
      </c>
      <c r="D1023" s="7" t="s">
        <v>14</v>
      </c>
      <c r="E1023" s="4" t="s">
        <v>175</v>
      </c>
    </row>
    <row r="1024" spans="1:5" ht="30" customHeight="1" x14ac:dyDescent="0.35">
      <c r="A1024" s="19" t="s">
        <v>184</v>
      </c>
      <c r="B1024" s="7" t="s">
        <v>52</v>
      </c>
      <c r="C1024" s="7" t="str">
        <f>CONCATENATE(Table6[[#This Row],[Job role]],Table6[[#This Row],[Technical Skills &amp; Competencies]])</f>
        <v>Senior Infrastructure ArchitectSystem Integration</v>
      </c>
      <c r="D1024" s="7" t="s">
        <v>14</v>
      </c>
      <c r="E1024" s="4" t="s">
        <v>175</v>
      </c>
    </row>
    <row r="1025" spans="1:5" ht="30" customHeight="1" x14ac:dyDescent="0.35">
      <c r="A1025" s="19" t="s">
        <v>185</v>
      </c>
      <c r="B1025" s="15" t="s">
        <v>127</v>
      </c>
      <c r="C1025" s="15" t="str">
        <f>CONCATENATE(Table6[[#This Row],[Job role]],Table6[[#This Row],[Technical Skills &amp; Competencies]])</f>
        <v>Senior Infrastructure EngineerCyber Incident Management</v>
      </c>
      <c r="D1025" s="15" t="s">
        <v>9</v>
      </c>
      <c r="E1025" s="4" t="s">
        <v>175</v>
      </c>
    </row>
    <row r="1026" spans="1:5" ht="30" customHeight="1" x14ac:dyDescent="0.35">
      <c r="A1026" s="19" t="s">
        <v>185</v>
      </c>
      <c r="B1026" s="15" t="s">
        <v>33</v>
      </c>
      <c r="C1026" s="15" t="str">
        <f>CONCATENATE(Table6[[#This Row],[Job role]],Table6[[#This Row],[Technical Skills &amp; Competencies]])</f>
        <v>Senior Infrastructure EngineerDisaster Recovery Management</v>
      </c>
      <c r="D1026" s="15" t="s">
        <v>14</v>
      </c>
      <c r="E1026" s="4" t="s">
        <v>175</v>
      </c>
    </row>
    <row r="1027" spans="1:5" ht="30" customHeight="1" x14ac:dyDescent="0.35">
      <c r="A1027" s="19" t="s">
        <v>185</v>
      </c>
      <c r="B1027" s="15" t="s">
        <v>177</v>
      </c>
      <c r="C1027" s="15" t="str">
        <f>CONCATENATE(Table6[[#This Row],[Job role]],Table6[[#This Row],[Technical Skills &amp; Competencies]])</f>
        <v>Senior Infrastructure EngineerInfrastructure Deployment</v>
      </c>
      <c r="D1027" s="15" t="s">
        <v>14</v>
      </c>
      <c r="E1027" s="4" t="s">
        <v>175</v>
      </c>
    </row>
    <row r="1028" spans="1:5" ht="30" customHeight="1" x14ac:dyDescent="0.35">
      <c r="A1028" s="19" t="s">
        <v>185</v>
      </c>
      <c r="B1028" s="15" t="s">
        <v>104</v>
      </c>
      <c r="C1028" s="15" t="str">
        <f>CONCATENATE(Table6[[#This Row],[Job role]],Table6[[#This Row],[Technical Skills &amp; Competencies]])</f>
        <v>Senior Infrastructure EngineerInfrastructure Design</v>
      </c>
      <c r="D1028" s="15" t="s">
        <v>14</v>
      </c>
      <c r="E1028" s="4" t="s">
        <v>175</v>
      </c>
    </row>
    <row r="1029" spans="1:5" ht="30" customHeight="1" x14ac:dyDescent="0.35">
      <c r="A1029" s="19" t="s">
        <v>185</v>
      </c>
      <c r="B1029" s="15" t="s">
        <v>26</v>
      </c>
      <c r="C1029" s="15" t="str">
        <f>CONCATENATE(Table6[[#This Row],[Job role]],Table6[[#This Row],[Technical Skills &amp; Competencies]])</f>
        <v>Senior Infrastructure EngineerInfrastructure Support</v>
      </c>
      <c r="D1029" s="15" t="s">
        <v>9</v>
      </c>
      <c r="E1029" s="4" t="s">
        <v>175</v>
      </c>
    </row>
    <row r="1030" spans="1:5" ht="30" customHeight="1" x14ac:dyDescent="0.35">
      <c r="A1030" s="19" t="s">
        <v>185</v>
      </c>
      <c r="B1030" s="15" t="s">
        <v>49</v>
      </c>
      <c r="C1030" s="15" t="str">
        <f>CONCATENATE(Table6[[#This Row],[Job role]],Table6[[#This Row],[Technical Skills &amp; Competencies]])</f>
        <v>Senior Infrastructure EngineerNetwork Administration and Maintenance</v>
      </c>
      <c r="D1030" s="15" t="s">
        <v>9</v>
      </c>
      <c r="E1030" s="4" t="s">
        <v>175</v>
      </c>
    </row>
    <row r="1031" spans="1:5" ht="30" customHeight="1" x14ac:dyDescent="0.35">
      <c r="A1031" s="19" t="s">
        <v>185</v>
      </c>
      <c r="B1031" s="15" t="s">
        <v>47</v>
      </c>
      <c r="C1031" s="15" t="str">
        <f>CONCATENATE(Table6[[#This Row],[Job role]],Table6[[#This Row],[Technical Skills &amp; Competencies]])</f>
        <v>Senior Infrastructure EngineerNetwork Configuration</v>
      </c>
      <c r="D1031" s="15" t="s">
        <v>9</v>
      </c>
      <c r="E1031" s="4" t="s">
        <v>175</v>
      </c>
    </row>
    <row r="1032" spans="1:5" ht="30" customHeight="1" x14ac:dyDescent="0.35">
      <c r="A1032" s="19" t="s">
        <v>185</v>
      </c>
      <c r="B1032" s="10" t="s">
        <v>18</v>
      </c>
      <c r="C1032" s="15" t="str">
        <f>CONCATENATE(Table6[[#This Row],[Job role]],Table6[[#This Row],[Technical Skills &amp; Competencies]])</f>
        <v>Senior Infrastructure EngineerPerformance Management</v>
      </c>
      <c r="D1032" s="15" t="s">
        <v>14</v>
      </c>
      <c r="E1032" s="4" t="s">
        <v>175</v>
      </c>
    </row>
    <row r="1033" spans="1:5" ht="30" customHeight="1" x14ac:dyDescent="0.35">
      <c r="A1033" s="19" t="s">
        <v>185</v>
      </c>
      <c r="B1033" s="15" t="s">
        <v>15</v>
      </c>
      <c r="C1033" s="15" t="str">
        <f>CONCATENATE(Table6[[#This Row],[Job role]],Table6[[#This Row],[Technical Skills &amp; Competencies]])</f>
        <v>Senior Infrastructure EngineerProblem Management</v>
      </c>
      <c r="D1033" s="15" t="s">
        <v>14</v>
      </c>
      <c r="E1033" s="4" t="s">
        <v>175</v>
      </c>
    </row>
    <row r="1034" spans="1:5" ht="30" customHeight="1" x14ac:dyDescent="0.35">
      <c r="A1034" s="19" t="s">
        <v>185</v>
      </c>
      <c r="B1034" s="15" t="s">
        <v>22</v>
      </c>
      <c r="C1034" s="15" t="str">
        <f>CONCATENATE(Table6[[#This Row],[Job role]],Table6[[#This Row],[Technical Skills &amp; Competencies]])</f>
        <v>Senior Infrastructure EngineerProgramme Management</v>
      </c>
      <c r="D1034" s="15" t="s">
        <v>14</v>
      </c>
      <c r="E1034" s="4" t="s">
        <v>175</v>
      </c>
    </row>
    <row r="1035" spans="1:5" ht="30" customHeight="1" x14ac:dyDescent="0.35">
      <c r="A1035" s="19" t="s">
        <v>185</v>
      </c>
      <c r="B1035" s="15" t="s">
        <v>10</v>
      </c>
      <c r="C1035" s="15" t="str">
        <f>CONCATENATE(Table6[[#This Row],[Job role]],Table6[[#This Row],[Technical Skills &amp; Competencies]])</f>
        <v>Senior Infrastructure EngineerQuality Engineering</v>
      </c>
      <c r="D1035" s="15" t="s">
        <v>14</v>
      </c>
      <c r="E1035" s="4" t="s">
        <v>175</v>
      </c>
    </row>
    <row r="1036" spans="1:5" ht="30" customHeight="1" x14ac:dyDescent="0.35">
      <c r="A1036" s="19" t="s">
        <v>185</v>
      </c>
      <c r="B1036" s="15" t="s">
        <v>52</v>
      </c>
      <c r="C1036" s="15" t="str">
        <f>CONCATENATE(Table6[[#This Row],[Job role]],Table6[[#This Row],[Technical Skills &amp; Competencies]])</f>
        <v>Senior Infrastructure EngineerSystem Integration</v>
      </c>
      <c r="D1036" s="15" t="s">
        <v>14</v>
      </c>
      <c r="E1036" s="4" t="s">
        <v>175</v>
      </c>
    </row>
    <row r="1037" spans="1:5" ht="30" customHeight="1" x14ac:dyDescent="0.35">
      <c r="A1037" s="19" t="s">
        <v>181</v>
      </c>
      <c r="B1037" s="7" t="s">
        <v>127</v>
      </c>
      <c r="C1037" s="7" t="str">
        <f>CONCATENATE(Table6[[#This Row],[Job role]],Table6[[#This Row],[Technical Skills &amp; Competencies]])</f>
        <v>Senior Infrastructure ExecutiveCyber Incident Management</v>
      </c>
      <c r="D1037" s="7" t="s">
        <v>6</v>
      </c>
      <c r="E1037" s="4" t="s">
        <v>175</v>
      </c>
    </row>
    <row r="1038" spans="1:5" ht="30" customHeight="1" x14ac:dyDescent="0.35">
      <c r="A1038" s="19" t="s">
        <v>181</v>
      </c>
      <c r="B1038" s="7" t="s">
        <v>177</v>
      </c>
      <c r="C1038" s="7" t="str">
        <f>CONCATENATE(Table6[[#This Row],[Job role]],Table6[[#This Row],[Technical Skills &amp; Competencies]])</f>
        <v>Senior Infrastructure ExecutiveInfrastructure Deployment</v>
      </c>
      <c r="D1038" s="7" t="s">
        <v>6</v>
      </c>
      <c r="E1038" s="4" t="s">
        <v>175</v>
      </c>
    </row>
    <row r="1039" spans="1:5" ht="30" customHeight="1" x14ac:dyDescent="0.35">
      <c r="A1039" s="19" t="s">
        <v>181</v>
      </c>
      <c r="B1039" s="7" t="s">
        <v>104</v>
      </c>
      <c r="C1039" s="7" t="str">
        <f>CONCATENATE(Table6[[#This Row],[Job role]],Table6[[#This Row],[Technical Skills &amp; Competencies]])</f>
        <v>Senior Infrastructure ExecutiveInfrastructure Design</v>
      </c>
      <c r="D1039" s="7" t="s">
        <v>9</v>
      </c>
      <c r="E1039" s="4" t="s">
        <v>175</v>
      </c>
    </row>
    <row r="1040" spans="1:5" ht="30" customHeight="1" x14ac:dyDescent="0.35">
      <c r="A1040" s="19" t="s">
        <v>181</v>
      </c>
      <c r="B1040" s="7" t="s">
        <v>26</v>
      </c>
      <c r="C1040" s="7" t="str">
        <f>CONCATENATE(Table6[[#This Row],[Job role]],Table6[[#This Row],[Technical Skills &amp; Competencies]])</f>
        <v>Senior Infrastructure ExecutiveInfrastructure Support</v>
      </c>
      <c r="D1040" s="7" t="s">
        <v>6</v>
      </c>
      <c r="E1040" s="4" t="s">
        <v>175</v>
      </c>
    </row>
    <row r="1041" spans="1:5" ht="30" customHeight="1" x14ac:dyDescent="0.35">
      <c r="A1041" s="19" t="s">
        <v>181</v>
      </c>
      <c r="B1041" s="7" t="s">
        <v>49</v>
      </c>
      <c r="C1041" s="7" t="str">
        <f>CONCATENATE(Table6[[#This Row],[Job role]],Table6[[#This Row],[Technical Skills &amp; Competencies]])</f>
        <v>Senior Infrastructure ExecutiveNetwork Administration and Maintenance</v>
      </c>
      <c r="D1041" s="7" t="s">
        <v>6</v>
      </c>
      <c r="E1041" s="4" t="s">
        <v>175</v>
      </c>
    </row>
    <row r="1042" spans="1:5" ht="30" customHeight="1" x14ac:dyDescent="0.35">
      <c r="A1042" s="19" t="s">
        <v>181</v>
      </c>
      <c r="B1042" s="7" t="s">
        <v>47</v>
      </c>
      <c r="C1042" s="7" t="str">
        <f>CONCATENATE(Table6[[#This Row],[Job role]],Table6[[#This Row],[Technical Skills &amp; Competencies]])</f>
        <v>Senior Infrastructure ExecutiveNetwork Configuration</v>
      </c>
      <c r="D1042" s="7" t="s">
        <v>6</v>
      </c>
      <c r="E1042" s="4" t="s">
        <v>175</v>
      </c>
    </row>
    <row r="1043" spans="1:5" ht="30" customHeight="1" x14ac:dyDescent="0.35">
      <c r="A1043" s="19" t="s">
        <v>181</v>
      </c>
      <c r="B1043" s="18" t="s">
        <v>15</v>
      </c>
      <c r="C1043" s="18" t="str">
        <f>CONCATENATE(Table6[[#This Row],[Job role]],Table6[[#This Row],[Technical Skills &amp; Competencies]])</f>
        <v>Senior Infrastructure ExecutiveProblem Management</v>
      </c>
      <c r="D1043" s="7" t="s">
        <v>9</v>
      </c>
      <c r="E1043" s="4" t="s">
        <v>175</v>
      </c>
    </row>
    <row r="1044" spans="1:5" ht="30" customHeight="1" x14ac:dyDescent="0.35">
      <c r="A1044" s="6" t="s">
        <v>38</v>
      </c>
      <c r="B1044" s="7" t="s">
        <v>37</v>
      </c>
      <c r="C1044" s="5" t="str">
        <f>CONCATENATE(Table6[[#This Row],[Job role]],Table6[[#This Row],[Technical Skills &amp; Competencies]])</f>
        <v>Senior IT AuditorAudit and Compliance</v>
      </c>
      <c r="D1044" s="5" t="s">
        <v>14</v>
      </c>
      <c r="E1044" s="4" t="s">
        <v>5</v>
      </c>
    </row>
    <row r="1045" spans="1:5" ht="30" customHeight="1" x14ac:dyDescent="0.35">
      <c r="A1045" s="6" t="s">
        <v>38</v>
      </c>
      <c r="B1045" s="5" t="s">
        <v>19</v>
      </c>
      <c r="C1045" s="5" t="str">
        <f>CONCATENATE(Table6[[#This Row],[Job role]],Table6[[#This Row],[Technical Skills &amp; Competencies]])</f>
        <v>Senior IT AuditorBusiness Risk Management</v>
      </c>
      <c r="D1045" s="5" t="s">
        <v>14</v>
      </c>
      <c r="E1045" s="4" t="s">
        <v>5</v>
      </c>
    </row>
    <row r="1046" spans="1:5" ht="30" customHeight="1" x14ac:dyDescent="0.35">
      <c r="A1046" s="6" t="s">
        <v>38</v>
      </c>
      <c r="B1046" s="5" t="s">
        <v>41</v>
      </c>
      <c r="C1046" s="5" t="str">
        <f>CONCATENATE(Table6[[#This Row],[Job role]],Table6[[#This Row],[Technical Skills &amp; Competencies]])</f>
        <v>Senior IT AuditorIT Standards</v>
      </c>
      <c r="D1046" s="5" t="s">
        <v>14</v>
      </c>
      <c r="E1046" s="4" t="s">
        <v>5</v>
      </c>
    </row>
    <row r="1047" spans="1:5" ht="30" customHeight="1" x14ac:dyDescent="0.35">
      <c r="A1047" s="6" t="s">
        <v>38</v>
      </c>
      <c r="B1047" s="7" t="s">
        <v>40</v>
      </c>
      <c r="C1047" s="5" t="str">
        <f>CONCATENATE(Table6[[#This Row],[Job role]],Table6[[#This Row],[Technical Skills &amp; Competencies]])</f>
        <v>Senior IT AuditorIT Strategy</v>
      </c>
      <c r="D1047" s="5" t="s">
        <v>14</v>
      </c>
      <c r="E1047" s="4" t="s">
        <v>5</v>
      </c>
    </row>
    <row r="1048" spans="1:5" ht="30" customHeight="1" x14ac:dyDescent="0.35">
      <c r="A1048" s="6" t="s">
        <v>38</v>
      </c>
      <c r="B1048" s="5" t="s">
        <v>22</v>
      </c>
      <c r="C1048" s="5" t="str">
        <f>CONCATENATE(Table6[[#This Row],[Job role]],Table6[[#This Row],[Technical Skills &amp; Competencies]])</f>
        <v>Senior IT AuditorProgramme Management</v>
      </c>
      <c r="D1048" s="5" t="s">
        <v>14</v>
      </c>
      <c r="E1048" s="4" t="s">
        <v>5</v>
      </c>
    </row>
    <row r="1049" spans="1:5" ht="30" customHeight="1" x14ac:dyDescent="0.35">
      <c r="A1049" s="6" t="s">
        <v>38</v>
      </c>
      <c r="B1049" s="5" t="s">
        <v>11</v>
      </c>
      <c r="C1049" s="5" t="str">
        <f>CONCATENATE(Table6[[#This Row],[Job role]],Table6[[#This Row],[Technical Skills &amp; Competencies]])</f>
        <v>Senior IT AuditorQuality Assurance</v>
      </c>
      <c r="D1049" s="5" t="s">
        <v>14</v>
      </c>
      <c r="E1049" s="4" t="s">
        <v>5</v>
      </c>
    </row>
    <row r="1050" spans="1:5" ht="30" customHeight="1" x14ac:dyDescent="0.35">
      <c r="A1050" s="6" t="s">
        <v>38</v>
      </c>
      <c r="B1050" s="5" t="s">
        <v>35</v>
      </c>
      <c r="C1050" s="5" t="str">
        <f>CONCATENATE(Table6[[#This Row],[Job role]],Table6[[#This Row],[Technical Skills &amp; Competencies]])</f>
        <v>Senior IT AuditorSecurity Education and Awareness</v>
      </c>
      <c r="D1050" s="5" t="s">
        <v>9</v>
      </c>
      <c r="E1050" s="4" t="s">
        <v>5</v>
      </c>
    </row>
    <row r="1051" spans="1:5" ht="30" customHeight="1" x14ac:dyDescent="0.35">
      <c r="A1051" s="6" t="s">
        <v>38</v>
      </c>
      <c r="B1051" s="5" t="s">
        <v>39</v>
      </c>
      <c r="C1051" s="5" t="str">
        <f>CONCATENATE(Table6[[#This Row],[Job role]],Table6[[#This Row],[Technical Skills &amp; Competencies]])</f>
        <v>Senior IT AuditorSecurity Governance</v>
      </c>
      <c r="D1051" s="5" t="s">
        <v>14</v>
      </c>
      <c r="E1051" s="4" t="s">
        <v>5</v>
      </c>
    </row>
    <row r="1052" spans="1:5" ht="30" customHeight="1" x14ac:dyDescent="0.35">
      <c r="A1052" s="6" t="s">
        <v>38</v>
      </c>
      <c r="B1052" s="45" t="s">
        <v>13</v>
      </c>
      <c r="C1052" s="5" t="str">
        <f>CONCATENATE(Table6[[#This Row],[Job role]],Table6[[#This Row],[Technical Skills &amp; Competencies]])</f>
        <v>Senior IT AuditorStakeholder Management</v>
      </c>
      <c r="D1052" s="5" t="s">
        <v>9</v>
      </c>
      <c r="E1052" s="4" t="s">
        <v>5</v>
      </c>
    </row>
    <row r="1053" spans="1:5" ht="30" customHeight="1" x14ac:dyDescent="0.35">
      <c r="A1053" s="7" t="s">
        <v>164</v>
      </c>
      <c r="B1053" s="6" t="s">
        <v>30</v>
      </c>
      <c r="C1053" s="7" t="str">
        <f>CONCATENATE(Table6[[#This Row],[Job role]],Table6[[#This Row],[Technical Skills &amp; Competencies]])</f>
        <v>Senior IT ConsultantBusiness Needs Analysis</v>
      </c>
      <c r="D1053" s="7" t="s">
        <v>14</v>
      </c>
      <c r="E1053" s="4" t="s">
        <v>157</v>
      </c>
    </row>
    <row r="1054" spans="1:5" ht="30" customHeight="1" x14ac:dyDescent="0.35">
      <c r="A1054" s="6" t="s">
        <v>164</v>
      </c>
      <c r="B1054" s="6" t="s">
        <v>19</v>
      </c>
      <c r="C1054" s="6" t="str">
        <f>CONCATENATE(Table6[[#This Row],[Job role]],Table6[[#This Row],[Technical Skills &amp; Competencies]])</f>
        <v>Senior IT ConsultantBusiness Risk Management</v>
      </c>
      <c r="D1054" s="6" t="s">
        <v>9</v>
      </c>
      <c r="E1054" s="4" t="s">
        <v>157</v>
      </c>
    </row>
    <row r="1055" spans="1:5" ht="30" customHeight="1" x14ac:dyDescent="0.35">
      <c r="A1055" s="6" t="s">
        <v>164</v>
      </c>
      <c r="B1055" s="6" t="s">
        <v>74</v>
      </c>
      <c r="C1055" s="6" t="str">
        <f>CONCATENATE(Table6[[#This Row],[Job role]],Table6[[#This Row],[Technical Skills &amp; Competencies]])</f>
        <v>Senior IT ConsultantChange Management</v>
      </c>
      <c r="D1055" s="6" t="s">
        <v>14</v>
      </c>
      <c r="E1055" s="4" t="s">
        <v>157</v>
      </c>
    </row>
    <row r="1056" spans="1:5" ht="30" customHeight="1" x14ac:dyDescent="0.35">
      <c r="A1056" s="7" t="s">
        <v>164</v>
      </c>
      <c r="B1056" s="7" t="s">
        <v>73</v>
      </c>
      <c r="C1056" s="7" t="str">
        <f>CONCATENATE(Table6[[#This Row],[Job role]],Table6[[#This Row],[Technical Skills &amp; Competencies]])</f>
        <v>Senior IT ConsultantContract Management</v>
      </c>
      <c r="D1056" s="7" t="s">
        <v>9</v>
      </c>
      <c r="E1056" s="4" t="s">
        <v>157</v>
      </c>
    </row>
    <row r="1057" spans="1:5" ht="30" customHeight="1" x14ac:dyDescent="0.35">
      <c r="A1057" s="7" t="s">
        <v>164</v>
      </c>
      <c r="B1057" s="7" t="s">
        <v>40</v>
      </c>
      <c r="C1057" s="7" t="str">
        <f>CONCATENATE(Table6[[#This Row],[Job role]],Table6[[#This Row],[Technical Skills &amp; Competencies]])</f>
        <v>Senior IT ConsultantIT Strategy</v>
      </c>
      <c r="D1057" s="7" t="s">
        <v>14</v>
      </c>
      <c r="E1057" s="4" t="s">
        <v>157</v>
      </c>
    </row>
    <row r="1058" spans="1:5" ht="30" customHeight="1" x14ac:dyDescent="0.35">
      <c r="A1058" s="6" t="s">
        <v>164</v>
      </c>
      <c r="B1058" s="6" t="s">
        <v>71</v>
      </c>
      <c r="C1058" s="6" t="str">
        <f>CONCATENATE(Table6[[#This Row],[Job role]],Table6[[#This Row],[Technical Skills &amp; Competencies]])</f>
        <v>Senior IT ConsultantPartnership Management</v>
      </c>
      <c r="D1058" s="6" t="s">
        <v>14</v>
      </c>
      <c r="E1058" s="4" t="s">
        <v>157</v>
      </c>
    </row>
    <row r="1059" spans="1:5" ht="30" customHeight="1" x14ac:dyDescent="0.35">
      <c r="A1059" s="6" t="s">
        <v>164</v>
      </c>
      <c r="B1059" s="6" t="s">
        <v>15</v>
      </c>
      <c r="C1059" s="6" t="str">
        <f>CONCATENATE(Table6[[#This Row],[Job role]],Table6[[#This Row],[Technical Skills &amp; Competencies]])</f>
        <v>Senior IT ConsultantProblem Management</v>
      </c>
      <c r="D1059" s="6" t="s">
        <v>14</v>
      </c>
      <c r="E1059" s="4" t="s">
        <v>157</v>
      </c>
    </row>
    <row r="1060" spans="1:5" ht="30" customHeight="1" x14ac:dyDescent="0.35">
      <c r="A1060" s="7" t="s">
        <v>164</v>
      </c>
      <c r="B1060" s="7" t="s">
        <v>22</v>
      </c>
      <c r="C1060" s="7" t="str">
        <f>CONCATENATE(Table6[[#This Row],[Job role]],Table6[[#This Row],[Technical Skills &amp; Competencies]])</f>
        <v>Senior IT ConsultantProgramme Management</v>
      </c>
      <c r="D1060" s="7" t="s">
        <v>14</v>
      </c>
      <c r="E1060" s="4" t="s">
        <v>157</v>
      </c>
    </row>
    <row r="1061" spans="1:5" ht="30" customHeight="1" x14ac:dyDescent="0.35">
      <c r="A1061" s="7" t="s">
        <v>164</v>
      </c>
      <c r="B1061" s="7" t="s">
        <v>86</v>
      </c>
      <c r="C1061" s="7" t="str">
        <f>CONCATENATE(Table6[[#This Row],[Job role]],Table6[[#This Row],[Technical Skills &amp; Competencies]])</f>
        <v>Senior IT ConsultantSolution Architecture</v>
      </c>
      <c r="D1061" s="7" t="s">
        <v>14</v>
      </c>
      <c r="E1061" s="4" t="s">
        <v>157</v>
      </c>
    </row>
    <row r="1062" spans="1:5" ht="30" customHeight="1" x14ac:dyDescent="0.35">
      <c r="A1062" s="6" t="s">
        <v>164</v>
      </c>
      <c r="B1062" s="45" t="s">
        <v>13</v>
      </c>
      <c r="C1062" s="6" t="str">
        <f>CONCATENATE(Table6[[#This Row],[Job role]],Table6[[#This Row],[Technical Skills &amp; Competencies]])</f>
        <v>Senior IT ConsultantStakeholder Management</v>
      </c>
      <c r="D1062" s="6" t="s">
        <v>14</v>
      </c>
      <c r="E1062" s="4" t="s">
        <v>157</v>
      </c>
    </row>
    <row r="1063" spans="1:5" ht="30" customHeight="1" x14ac:dyDescent="0.35">
      <c r="A1063" s="6" t="s">
        <v>164</v>
      </c>
      <c r="B1063" s="6" t="s">
        <v>52</v>
      </c>
      <c r="C1063" s="6" t="str">
        <f>CONCATENATE(Table6[[#This Row],[Job role]],Table6[[#This Row],[Technical Skills &amp; Competencies]])</f>
        <v>Senior IT ConsultantSystem Integration</v>
      </c>
      <c r="D1063" s="6" t="s">
        <v>14</v>
      </c>
      <c r="E1063" s="4" t="s">
        <v>157</v>
      </c>
    </row>
    <row r="1064" spans="1:5" ht="30" customHeight="1" x14ac:dyDescent="0.35">
      <c r="A1064" s="7" t="s">
        <v>164</v>
      </c>
      <c r="B1064" s="7" t="s">
        <v>141</v>
      </c>
      <c r="C1064" s="7" t="str">
        <f>CONCATENATE(Table6[[#This Row],[Job role]],Table6[[#This Row],[Technical Skills &amp; Competencies]])</f>
        <v>Senior IT ConsultantTechnical Sales Support</v>
      </c>
      <c r="D1064" s="7" t="s">
        <v>14</v>
      </c>
      <c r="E1064" s="4" t="s">
        <v>157</v>
      </c>
    </row>
    <row r="1065" spans="1:5" ht="30" customHeight="1" x14ac:dyDescent="0.35">
      <c r="A1065" s="6" t="s">
        <v>67</v>
      </c>
      <c r="B1065" s="7" t="s">
        <v>34</v>
      </c>
      <c r="C1065" s="6" t="str">
        <f>CONCATENATE(Table6[[#This Row],[Job role]],Table6[[#This Row],[Technical Skills &amp; Competencies]])</f>
        <v>Senior IT Operations And Support Manager Business Continuity</v>
      </c>
      <c r="D1065" s="6" t="s">
        <v>20</v>
      </c>
      <c r="E1065" s="4" t="s">
        <v>5</v>
      </c>
    </row>
    <row r="1066" spans="1:5" ht="30" customHeight="1" x14ac:dyDescent="0.35">
      <c r="A1066" s="6" t="s">
        <v>67</v>
      </c>
      <c r="B1066" s="6" t="s">
        <v>30</v>
      </c>
      <c r="C1066" s="6" t="str">
        <f>CONCATENATE(Table6[[#This Row],[Job role]],Table6[[#This Row],[Technical Skills &amp; Competencies]])</f>
        <v>Senior IT Operations And Support Manager Business Needs Analysis</v>
      </c>
      <c r="D1066" s="6" t="s">
        <v>14</v>
      </c>
      <c r="E1066" s="4" t="s">
        <v>5</v>
      </c>
    </row>
    <row r="1067" spans="1:5" ht="30" customHeight="1" x14ac:dyDescent="0.35">
      <c r="A1067" s="6" t="s">
        <v>67</v>
      </c>
      <c r="B1067" s="6" t="s">
        <v>57</v>
      </c>
      <c r="C1067" s="6" t="str">
        <f>CONCATENATE(Table6[[#This Row],[Job role]],Table6[[#This Row],[Technical Skills &amp; Competencies]])</f>
        <v>Senior IT Operations And Support Manager Database Administration</v>
      </c>
      <c r="D1067" s="6" t="s">
        <v>20</v>
      </c>
      <c r="E1067" s="4" t="s">
        <v>5</v>
      </c>
    </row>
    <row r="1068" spans="1:5" ht="30" customHeight="1" x14ac:dyDescent="0.35">
      <c r="A1068" s="6" t="s">
        <v>67</v>
      </c>
      <c r="B1068" s="6" t="s">
        <v>33</v>
      </c>
      <c r="C1068" s="6" t="str">
        <f>CONCATENATE(Table6[[#This Row],[Job role]],Table6[[#This Row],[Technical Skills &amp; Competencies]])</f>
        <v>Senior IT Operations And Support Manager Disaster Recovery Management</v>
      </c>
      <c r="D1068" s="6" t="s">
        <v>20</v>
      </c>
      <c r="E1068" s="4" t="s">
        <v>5</v>
      </c>
    </row>
    <row r="1069" spans="1:5" ht="30" customHeight="1" x14ac:dyDescent="0.35">
      <c r="A1069" s="6" t="s">
        <v>67</v>
      </c>
      <c r="B1069" s="6" t="s">
        <v>68</v>
      </c>
      <c r="C1069" s="6" t="str">
        <f>CONCATENATE(Table6[[#This Row],[Job role]],Table6[[#This Row],[Technical Skills &amp; Competencies]])</f>
        <v>Senior IT Operations And Support Manager Infrastructure Strategy</v>
      </c>
      <c r="D1069" s="6" t="s">
        <v>14</v>
      </c>
      <c r="E1069" s="4" t="s">
        <v>5</v>
      </c>
    </row>
    <row r="1070" spans="1:5" ht="30" customHeight="1" x14ac:dyDescent="0.35">
      <c r="A1070" s="6" t="s">
        <v>67</v>
      </c>
      <c r="B1070" s="7" t="s">
        <v>40</v>
      </c>
      <c r="C1070" s="6" t="str">
        <f>CONCATENATE(Table6[[#This Row],[Job role]],Table6[[#This Row],[Technical Skills &amp; Competencies]])</f>
        <v>Senior IT Operations And Support Manager IT Strategy</v>
      </c>
      <c r="D1070" s="6" t="s">
        <v>14</v>
      </c>
      <c r="E1070" s="4" t="s">
        <v>5</v>
      </c>
    </row>
    <row r="1071" spans="1:5" ht="30" customHeight="1" x14ac:dyDescent="0.35">
      <c r="A1071" s="6" t="s">
        <v>67</v>
      </c>
      <c r="B1071" s="6" t="s">
        <v>15</v>
      </c>
      <c r="C1071" s="6" t="str">
        <f>CONCATENATE(Table6[[#This Row],[Job role]],Table6[[#This Row],[Technical Skills &amp; Competencies]])</f>
        <v>Senior IT Operations And Support Manager Problem Management</v>
      </c>
      <c r="D1071" s="6" t="s">
        <v>14</v>
      </c>
      <c r="E1071" s="4" t="s">
        <v>5</v>
      </c>
    </row>
    <row r="1072" spans="1:5" ht="30" customHeight="1" x14ac:dyDescent="0.35">
      <c r="A1072" s="6" t="s">
        <v>67</v>
      </c>
      <c r="B1072" s="5" t="s">
        <v>24</v>
      </c>
      <c r="C1072" s="6" t="str">
        <f>CONCATENATE(Table6[[#This Row],[Job role]],Table6[[#This Row],[Technical Skills &amp; Competencies]])</f>
        <v>Senior IT Operations And Support Manager Procurement</v>
      </c>
      <c r="D1072" s="6" t="s">
        <v>14</v>
      </c>
      <c r="E1072" s="4" t="s">
        <v>5</v>
      </c>
    </row>
    <row r="1073" spans="1:5" ht="30" customHeight="1" x14ac:dyDescent="0.35">
      <c r="A1073" s="6" t="s">
        <v>67</v>
      </c>
      <c r="B1073" s="45" t="s">
        <v>13</v>
      </c>
      <c r="C1073" s="6" t="str">
        <f>CONCATENATE(Table6[[#This Row],[Job role]],Table6[[#This Row],[Technical Skills &amp; Competencies]])</f>
        <v>Senior IT Operations And Support Manager Stakeholder Management</v>
      </c>
      <c r="D1073" s="6" t="s">
        <v>14</v>
      </c>
      <c r="E1073" s="4" t="s">
        <v>5</v>
      </c>
    </row>
    <row r="1074" spans="1:5" ht="30" customHeight="1" x14ac:dyDescent="0.35">
      <c r="A1074" s="6" t="s">
        <v>67</v>
      </c>
      <c r="B1074" s="7" t="s">
        <v>31</v>
      </c>
      <c r="C1074" s="6" t="str">
        <f>CONCATENATE(Table6[[#This Row],[Job role]],Table6[[#This Row],[Technical Skills &amp; Competencies]])</f>
        <v>Senior IT Operations And Support Manager Sustainability Management</v>
      </c>
      <c r="D1074" s="6" t="s">
        <v>14</v>
      </c>
      <c r="E1074" s="4" t="s">
        <v>5</v>
      </c>
    </row>
    <row r="1075" spans="1:5" ht="30" customHeight="1" x14ac:dyDescent="0.35">
      <c r="A1075" s="6" t="s">
        <v>67</v>
      </c>
      <c r="B1075" s="6" t="s">
        <v>52</v>
      </c>
      <c r="C1075" s="6" t="str">
        <f>CONCATENATE(Table6[[#This Row],[Job role]],Table6[[#This Row],[Technical Skills &amp; Competencies]])</f>
        <v>Senior IT Operations And Support Manager System Integration</v>
      </c>
      <c r="D1075" s="6" t="s">
        <v>20</v>
      </c>
      <c r="E1075" s="4" t="s">
        <v>5</v>
      </c>
    </row>
    <row r="1076" spans="1:5" ht="30" customHeight="1" x14ac:dyDescent="0.35">
      <c r="A1076" s="19" t="s">
        <v>186</v>
      </c>
      <c r="B1076" s="6" t="s">
        <v>30</v>
      </c>
      <c r="C1076" s="15" t="str">
        <f>CONCATENATE(Table6[[#This Row],[Job role]],Table6[[#This Row],[Technical Skills &amp; Competencies]])</f>
        <v>Senior Planning and Design EngineerBusiness Needs Analysis</v>
      </c>
      <c r="D1076" s="15" t="s">
        <v>9</v>
      </c>
      <c r="E1076" s="4" t="s">
        <v>175</v>
      </c>
    </row>
    <row r="1077" spans="1:5" ht="30" customHeight="1" x14ac:dyDescent="0.35">
      <c r="A1077" s="19" t="s">
        <v>186</v>
      </c>
      <c r="B1077" s="15" t="s">
        <v>19</v>
      </c>
      <c r="C1077" s="15" t="str">
        <f>CONCATENATE(Table6[[#This Row],[Job role]],Table6[[#This Row],[Technical Skills &amp; Competencies]])</f>
        <v>Senior Planning and Design EngineerBusiness Risk Management</v>
      </c>
      <c r="D1077" s="15" t="s">
        <v>9</v>
      </c>
      <c r="E1077" s="4" t="s">
        <v>175</v>
      </c>
    </row>
    <row r="1078" spans="1:5" ht="30" customHeight="1" x14ac:dyDescent="0.35">
      <c r="A1078" s="19" t="s">
        <v>186</v>
      </c>
      <c r="B1078" s="15" t="s">
        <v>33</v>
      </c>
      <c r="C1078" s="15" t="str">
        <f>CONCATENATE(Table6[[#This Row],[Job role]],Table6[[#This Row],[Technical Skills &amp; Competencies]])</f>
        <v>Senior Planning and Design EngineerDisaster Recovery Management</v>
      </c>
      <c r="D1078" s="15" t="s">
        <v>14</v>
      </c>
      <c r="E1078" s="4" t="s">
        <v>175</v>
      </c>
    </row>
    <row r="1079" spans="1:5" ht="30" customHeight="1" x14ac:dyDescent="0.35">
      <c r="A1079" s="19" t="s">
        <v>186</v>
      </c>
      <c r="B1079" s="6" t="s">
        <v>55</v>
      </c>
      <c r="C1079" s="15" t="str">
        <f>CONCATENATE(Table6[[#This Row],[Job role]],Table6[[#This Row],[Technical Skills &amp; Competencies]])</f>
        <v>Senior Planning and Design EngineerEmerging Technology Synthesis</v>
      </c>
      <c r="D1079" s="15" t="s">
        <v>9</v>
      </c>
      <c r="E1079" s="4" t="s">
        <v>175</v>
      </c>
    </row>
    <row r="1080" spans="1:5" ht="30" customHeight="1" x14ac:dyDescent="0.35">
      <c r="A1080" s="19" t="s">
        <v>186</v>
      </c>
      <c r="B1080" s="15" t="s">
        <v>104</v>
      </c>
      <c r="C1080" s="15" t="str">
        <f>CONCATENATE(Table6[[#This Row],[Job role]],Table6[[#This Row],[Technical Skills &amp; Competencies]])</f>
        <v>Senior Planning and Design EngineerInfrastructure Design</v>
      </c>
      <c r="D1080" s="15" t="s">
        <v>14</v>
      </c>
      <c r="E1080" s="4" t="s">
        <v>175</v>
      </c>
    </row>
    <row r="1081" spans="1:5" ht="30" customHeight="1" x14ac:dyDescent="0.35">
      <c r="A1081" s="19" t="s">
        <v>186</v>
      </c>
      <c r="B1081" s="15" t="s">
        <v>68</v>
      </c>
      <c r="C1081" s="15" t="str">
        <f>CONCATENATE(Table6[[#This Row],[Job role]],Table6[[#This Row],[Technical Skills &amp; Competencies]])</f>
        <v>Senior Planning and Design EngineerInfrastructure Strategy</v>
      </c>
      <c r="D1081" s="15" t="s">
        <v>14</v>
      </c>
      <c r="E1081" s="4" t="s">
        <v>175</v>
      </c>
    </row>
    <row r="1082" spans="1:5" ht="30" customHeight="1" x14ac:dyDescent="0.35">
      <c r="A1082" s="19" t="s">
        <v>186</v>
      </c>
      <c r="B1082" s="15" t="s">
        <v>26</v>
      </c>
      <c r="C1082" s="15" t="str">
        <f>CONCATENATE(Table6[[#This Row],[Job role]],Table6[[#This Row],[Technical Skills &amp; Competencies]])</f>
        <v>Senior Planning and Design EngineerInfrastructure Support</v>
      </c>
      <c r="D1082" s="15" t="s">
        <v>9</v>
      </c>
      <c r="E1082" s="4" t="s">
        <v>175</v>
      </c>
    </row>
    <row r="1083" spans="1:5" ht="30" customHeight="1" x14ac:dyDescent="0.35">
      <c r="A1083" s="19" t="s">
        <v>186</v>
      </c>
      <c r="B1083" s="15" t="s">
        <v>25</v>
      </c>
      <c r="C1083" s="15" t="str">
        <f>CONCATENATE(Table6[[#This Row],[Job role]],Table6[[#This Row],[Technical Skills &amp; Competencies]])</f>
        <v>Senior Planning and Design EngineerIT Asset Management</v>
      </c>
      <c r="D1083" s="15" t="s">
        <v>14</v>
      </c>
      <c r="E1083" s="4" t="s">
        <v>175</v>
      </c>
    </row>
    <row r="1084" spans="1:5" ht="30" customHeight="1" x14ac:dyDescent="0.35">
      <c r="A1084" s="19" t="s">
        <v>186</v>
      </c>
      <c r="B1084" s="15" t="s">
        <v>47</v>
      </c>
      <c r="C1084" s="15" t="str">
        <f>CONCATENATE(Table6[[#This Row],[Job role]],Table6[[#This Row],[Technical Skills &amp; Competencies]])</f>
        <v>Senior Planning and Design EngineerNetwork Configuration</v>
      </c>
      <c r="D1084" s="15" t="s">
        <v>9</v>
      </c>
      <c r="E1084" s="4" t="s">
        <v>175</v>
      </c>
    </row>
    <row r="1085" spans="1:5" ht="30" customHeight="1" x14ac:dyDescent="0.35">
      <c r="A1085" s="19" t="s">
        <v>186</v>
      </c>
      <c r="B1085" s="10" t="s">
        <v>18</v>
      </c>
      <c r="C1085" s="15" t="str">
        <f>CONCATENATE(Table6[[#This Row],[Job role]],Table6[[#This Row],[Technical Skills &amp; Competencies]])</f>
        <v>Senior Planning and Design EngineerPerformance Management</v>
      </c>
      <c r="D1085" s="15" t="s">
        <v>14</v>
      </c>
      <c r="E1085" s="4" t="s">
        <v>175</v>
      </c>
    </row>
    <row r="1086" spans="1:5" ht="30" customHeight="1" x14ac:dyDescent="0.35">
      <c r="A1086" s="19" t="s">
        <v>186</v>
      </c>
      <c r="B1086" s="15" t="s">
        <v>15</v>
      </c>
      <c r="C1086" s="15" t="str">
        <f>CONCATENATE(Table6[[#This Row],[Job role]],Table6[[#This Row],[Technical Skills &amp; Competencies]])</f>
        <v>Senior Planning and Design EngineerProblem Management</v>
      </c>
      <c r="D1086" s="15" t="s">
        <v>14</v>
      </c>
      <c r="E1086" s="4" t="s">
        <v>175</v>
      </c>
    </row>
    <row r="1087" spans="1:5" ht="30" customHeight="1" x14ac:dyDescent="0.35">
      <c r="A1087" s="19" t="s">
        <v>186</v>
      </c>
      <c r="B1087" s="15" t="s">
        <v>22</v>
      </c>
      <c r="C1087" s="15" t="str">
        <f>CONCATENATE(Table6[[#This Row],[Job role]],Table6[[#This Row],[Technical Skills &amp; Competencies]])</f>
        <v>Senior Planning and Design EngineerProgramme Management</v>
      </c>
      <c r="D1087" s="15" t="s">
        <v>14</v>
      </c>
      <c r="E1087" s="4" t="s">
        <v>175</v>
      </c>
    </row>
    <row r="1088" spans="1:5" ht="30" customHeight="1" x14ac:dyDescent="0.35">
      <c r="A1088" s="19" t="s">
        <v>186</v>
      </c>
      <c r="B1088" s="45" t="s">
        <v>13</v>
      </c>
      <c r="C1088" s="15" t="str">
        <f>CONCATENATE(Table6[[#This Row],[Job role]],Table6[[#This Row],[Technical Skills &amp; Competencies]])</f>
        <v>Senior Planning and Design EngineerStakeholder Management</v>
      </c>
      <c r="D1088" s="15" t="s">
        <v>9</v>
      </c>
      <c r="E1088" s="4" t="s">
        <v>175</v>
      </c>
    </row>
    <row r="1089" spans="1:5" ht="30" customHeight="1" x14ac:dyDescent="0.35">
      <c r="A1089" s="19" t="s">
        <v>186</v>
      </c>
      <c r="B1089" s="15" t="s">
        <v>52</v>
      </c>
      <c r="C1089" s="15" t="str">
        <f>CONCATENATE(Table6[[#This Row],[Job role]],Table6[[#This Row],[Technical Skills &amp; Competencies]])</f>
        <v>Senior Planning and Design EngineerSystem Integration</v>
      </c>
      <c r="D1089" s="15" t="s">
        <v>14</v>
      </c>
      <c r="E1089" s="4" t="s">
        <v>175</v>
      </c>
    </row>
    <row r="1090" spans="1:5" ht="30" customHeight="1" x14ac:dyDescent="0.35">
      <c r="A1090" s="6" t="s">
        <v>106</v>
      </c>
      <c r="B1090" s="6" t="s">
        <v>99</v>
      </c>
      <c r="C1090" s="6" t="str">
        <f>CONCATENATE(Table6[[#This Row],[Job role]],Table6[[#This Row],[Technical Skills &amp; Competencies]])</f>
        <v>Senior Platform EngineerApplications Integration</v>
      </c>
      <c r="D1090" s="6" t="s">
        <v>14</v>
      </c>
      <c r="E1090" s="4" t="s">
        <v>636</v>
      </c>
    </row>
    <row r="1091" spans="1:5" ht="30" customHeight="1" x14ac:dyDescent="0.35">
      <c r="A1091" s="6" t="s">
        <v>106</v>
      </c>
      <c r="B1091" s="6" t="s">
        <v>51</v>
      </c>
      <c r="C1091" s="6" t="str">
        <f>CONCATENATE(Table6[[#This Row],[Job role]],Table6[[#This Row],[Technical Skills &amp; Competencies]])</f>
        <v>Senior Platform EngineerApplications Support and Enhancement</v>
      </c>
      <c r="D1091" s="6" t="s">
        <v>9</v>
      </c>
      <c r="E1091" s="4" t="s">
        <v>636</v>
      </c>
    </row>
    <row r="1092" spans="1:5" ht="30" customHeight="1" x14ac:dyDescent="0.35">
      <c r="A1092" s="6" t="s">
        <v>106</v>
      </c>
      <c r="B1092" s="6" t="s">
        <v>30</v>
      </c>
      <c r="C1092" s="6" t="str">
        <f>CONCATENATE(Table6[[#This Row],[Job role]],Table6[[#This Row],[Technical Skills &amp; Competencies]])</f>
        <v>Senior Platform EngineerBusiness Needs Analysis</v>
      </c>
      <c r="D1092" s="6" t="s">
        <v>9</v>
      </c>
      <c r="E1092" s="4" t="s">
        <v>636</v>
      </c>
    </row>
    <row r="1093" spans="1:5" ht="30" customHeight="1" x14ac:dyDescent="0.35">
      <c r="A1093" s="6" t="s">
        <v>106</v>
      </c>
      <c r="B1093" s="6" t="s">
        <v>74</v>
      </c>
      <c r="C1093" s="6" t="str">
        <f>CONCATENATE(Table6[[#This Row],[Job role]],Table6[[#This Row],[Technical Skills &amp; Competencies]])</f>
        <v>Senior Platform EngineerChange Management</v>
      </c>
      <c r="D1093" s="6" t="s">
        <v>9</v>
      </c>
      <c r="E1093" s="4" t="s">
        <v>636</v>
      </c>
    </row>
    <row r="1094" spans="1:5" ht="30" customHeight="1" x14ac:dyDescent="0.35">
      <c r="A1094" s="6" t="s">
        <v>106</v>
      </c>
      <c r="B1094" s="6" t="s">
        <v>50</v>
      </c>
      <c r="C1094" s="6" t="str">
        <f>CONCATENATE(Table6[[#This Row],[Job role]],Table6[[#This Row],[Technical Skills &amp; Competencies]])</f>
        <v>Senior Platform EngineerConfiguration Tracking</v>
      </c>
      <c r="D1094" s="6" t="s">
        <v>9</v>
      </c>
      <c r="E1094" s="4" t="s">
        <v>636</v>
      </c>
    </row>
    <row r="1095" spans="1:5" ht="30" customHeight="1" x14ac:dyDescent="0.35">
      <c r="A1095" s="6" t="s">
        <v>106</v>
      </c>
      <c r="B1095" s="6" t="s">
        <v>57</v>
      </c>
      <c r="C1095" s="6" t="str">
        <f>CONCATENATE(Table6[[#This Row],[Job role]],Table6[[#This Row],[Technical Skills &amp; Competencies]])</f>
        <v>Senior Platform EngineerDatabase Administration</v>
      </c>
      <c r="D1095" s="6" t="s">
        <v>9</v>
      </c>
      <c r="E1095" s="4" t="s">
        <v>636</v>
      </c>
    </row>
    <row r="1096" spans="1:5" ht="30" customHeight="1" x14ac:dyDescent="0.35">
      <c r="A1096" s="6" t="s">
        <v>106</v>
      </c>
      <c r="B1096" s="6" t="s">
        <v>55</v>
      </c>
      <c r="C1096" s="7" t="str">
        <f>CONCATENATE(Table6[[#This Row],[Job role]],Table6[[#This Row],[Technical Skills &amp; Competencies]])</f>
        <v>Senior Platform EngineerEmerging Technology Synthesis</v>
      </c>
      <c r="D1096" s="7" t="s">
        <v>9</v>
      </c>
      <c r="E1096" s="4" t="s">
        <v>636</v>
      </c>
    </row>
    <row r="1097" spans="1:5" ht="30" customHeight="1" x14ac:dyDescent="0.35">
      <c r="A1097" s="6" t="s">
        <v>106</v>
      </c>
      <c r="B1097" s="6" t="s">
        <v>104</v>
      </c>
      <c r="C1097" s="6" t="str">
        <f>CONCATENATE(Table6[[#This Row],[Job role]],Table6[[#This Row],[Technical Skills &amp; Competencies]])</f>
        <v>Senior Platform EngineerInfrastructure Design</v>
      </c>
      <c r="D1097" s="6" t="s">
        <v>9</v>
      </c>
      <c r="E1097" s="4" t="s">
        <v>636</v>
      </c>
    </row>
    <row r="1098" spans="1:5" ht="30" customHeight="1" x14ac:dyDescent="0.35">
      <c r="A1098" s="6" t="s">
        <v>106</v>
      </c>
      <c r="B1098" s="6" t="s">
        <v>49</v>
      </c>
      <c r="C1098" s="6" t="str">
        <f>CONCATENATE(Table6[[#This Row],[Job role]],Table6[[#This Row],[Technical Skills &amp; Competencies]])</f>
        <v>Senior Platform EngineerNetwork Administration and Maintenance</v>
      </c>
      <c r="D1098" s="6" t="s">
        <v>9</v>
      </c>
      <c r="E1098" s="4" t="s">
        <v>636</v>
      </c>
    </row>
    <row r="1099" spans="1:5" ht="30" customHeight="1" x14ac:dyDescent="0.35">
      <c r="A1099" s="6" t="s">
        <v>106</v>
      </c>
      <c r="B1099" s="10" t="s">
        <v>18</v>
      </c>
      <c r="C1099" s="7" t="str">
        <f>CONCATENATE(Table6[[#This Row],[Job role]],Table6[[#This Row],[Technical Skills &amp; Competencies]])</f>
        <v>Senior Platform EngineerPerformance Management</v>
      </c>
      <c r="D1099" s="7" t="s">
        <v>14</v>
      </c>
      <c r="E1099" s="4" t="s">
        <v>636</v>
      </c>
    </row>
    <row r="1100" spans="1:5" ht="30" customHeight="1" x14ac:dyDescent="0.35">
      <c r="A1100" s="6" t="s">
        <v>106</v>
      </c>
      <c r="B1100" s="7" t="s">
        <v>15</v>
      </c>
      <c r="C1100" s="7" t="str">
        <f>CONCATENATE(Table6[[#This Row],[Job role]],Table6[[#This Row],[Technical Skills &amp; Competencies]])</f>
        <v>Senior Platform EngineerProblem Management</v>
      </c>
      <c r="D1100" s="7" t="s">
        <v>9</v>
      </c>
      <c r="E1100" s="4" t="s">
        <v>636</v>
      </c>
    </row>
    <row r="1101" spans="1:5" ht="30" customHeight="1" x14ac:dyDescent="0.35">
      <c r="A1101" s="6" t="s">
        <v>106</v>
      </c>
      <c r="B1101" s="6" t="s">
        <v>96</v>
      </c>
      <c r="C1101" s="6" t="str">
        <f>CONCATENATE(Table6[[#This Row],[Job role]],Table6[[#This Row],[Technical Skills &amp; Competencies]])</f>
        <v>Senior Platform EngineerSoftware Configuration</v>
      </c>
      <c r="D1101" s="6" t="s">
        <v>9</v>
      </c>
      <c r="E1101" s="4" t="s">
        <v>636</v>
      </c>
    </row>
    <row r="1102" spans="1:5" ht="30" customHeight="1" x14ac:dyDescent="0.35">
      <c r="A1102" s="6" t="s">
        <v>106</v>
      </c>
      <c r="B1102" s="6" t="s">
        <v>44</v>
      </c>
      <c r="C1102" s="6" t="str">
        <f>CONCATENATE(Table6[[#This Row],[Job role]],Table6[[#This Row],[Technical Skills &amp; Competencies]])</f>
        <v>Senior Platform EngineerSoftware Testing</v>
      </c>
      <c r="D1102" s="6" t="s">
        <v>9</v>
      </c>
      <c r="E1102" s="4" t="s">
        <v>636</v>
      </c>
    </row>
    <row r="1103" spans="1:5" ht="30" customHeight="1" x14ac:dyDescent="0.35">
      <c r="A1103" s="6" t="s">
        <v>106</v>
      </c>
      <c r="B1103" s="7" t="s">
        <v>86</v>
      </c>
      <c r="C1103" s="7" t="str">
        <f>CONCATENATE(Table6[[#This Row],[Job role]],Table6[[#This Row],[Technical Skills &amp; Competencies]])</f>
        <v>Senior Platform EngineerSolution Architecture</v>
      </c>
      <c r="D1103" s="6" t="s">
        <v>14</v>
      </c>
      <c r="E1103" s="4" t="s">
        <v>636</v>
      </c>
    </row>
    <row r="1104" spans="1:5" ht="30" customHeight="1" x14ac:dyDescent="0.35">
      <c r="A1104" s="6" t="s">
        <v>106</v>
      </c>
      <c r="B1104" s="6" t="s">
        <v>52</v>
      </c>
      <c r="C1104" s="6" t="str">
        <f>CONCATENATE(Table6[[#This Row],[Job role]],Table6[[#This Row],[Technical Skills &amp; Competencies]])</f>
        <v>Senior Platform EngineerSystem Integration</v>
      </c>
      <c r="D1104" s="6" t="s">
        <v>9</v>
      </c>
      <c r="E1104" s="4" t="s">
        <v>636</v>
      </c>
    </row>
    <row r="1105" spans="1:5" ht="30" customHeight="1" x14ac:dyDescent="0.35">
      <c r="A1105" s="6" t="s">
        <v>106</v>
      </c>
      <c r="B1105" s="6" t="s">
        <v>7</v>
      </c>
      <c r="C1105" s="6" t="str">
        <f>CONCATENATE(Table6[[#This Row],[Job role]],Table6[[#This Row],[Technical Skills &amp; Competencies]])</f>
        <v>Senior Platform EngineerTest Planning</v>
      </c>
      <c r="D1105" s="6" t="s">
        <v>9</v>
      </c>
      <c r="E1105" s="4" t="s">
        <v>636</v>
      </c>
    </row>
    <row r="1106" spans="1:5" ht="30" customHeight="1" x14ac:dyDescent="0.35">
      <c r="A1106" s="6" t="s">
        <v>80</v>
      </c>
      <c r="B1106" s="7" t="s">
        <v>79</v>
      </c>
      <c r="C1106" s="6" t="str">
        <f>CONCATENATE(Table6[[#This Row],[Job role]],Table6[[#This Row],[Technical Skills &amp; Competencies]])</f>
        <v>Senior Product ManagerBusiness Innovation</v>
      </c>
      <c r="D1106" s="6" t="s">
        <v>20</v>
      </c>
      <c r="E1106" s="4" t="s">
        <v>636</v>
      </c>
    </row>
    <row r="1107" spans="1:5" ht="30" customHeight="1" x14ac:dyDescent="0.35">
      <c r="A1107" s="6" t="s">
        <v>80</v>
      </c>
      <c r="B1107" s="6" t="s">
        <v>30</v>
      </c>
      <c r="C1107" s="6" t="str">
        <f>CONCATENATE(Table6[[#This Row],[Job role]],Table6[[#This Row],[Technical Skills &amp; Competencies]])</f>
        <v>Senior Product ManagerBusiness Needs Analysis</v>
      </c>
      <c r="D1107" s="6" t="s">
        <v>14</v>
      </c>
      <c r="E1107" s="4" t="s">
        <v>636</v>
      </c>
    </row>
    <row r="1108" spans="1:5" ht="30" customHeight="1" x14ac:dyDescent="0.35">
      <c r="A1108" s="6" t="s">
        <v>80</v>
      </c>
      <c r="B1108" s="6" t="s">
        <v>71</v>
      </c>
      <c r="C1108" s="7" t="str">
        <f>CONCATENATE(Table6[[#This Row],[Job role]],Table6[[#This Row],[Technical Skills &amp; Competencies]])</f>
        <v>Senior Product ManagerPartnership Management</v>
      </c>
      <c r="D1108" s="7" t="s">
        <v>14</v>
      </c>
      <c r="E1108" s="4" t="s">
        <v>636</v>
      </c>
    </row>
    <row r="1109" spans="1:5" ht="30" customHeight="1" x14ac:dyDescent="0.35">
      <c r="A1109" s="6" t="s">
        <v>80</v>
      </c>
      <c r="B1109" s="6" t="s">
        <v>77</v>
      </c>
      <c r="C1109" s="6" t="str">
        <f>CONCATENATE(Table6[[#This Row],[Job role]],Table6[[#This Row],[Technical Skills &amp; Competencies]])</f>
        <v>Senior Product ManagerProduct Management</v>
      </c>
      <c r="D1109" s="6" t="s">
        <v>20</v>
      </c>
      <c r="E1109" s="4" t="s">
        <v>636</v>
      </c>
    </row>
    <row r="1110" spans="1:5" ht="30" customHeight="1" x14ac:dyDescent="0.35">
      <c r="A1110" s="6" t="s">
        <v>80</v>
      </c>
      <c r="B1110" s="6" t="s">
        <v>22</v>
      </c>
      <c r="C1110" s="6" t="str">
        <f>CONCATENATE(Table6[[#This Row],[Job role]],Table6[[#This Row],[Technical Skills &amp; Competencies]])</f>
        <v>Senior Product ManagerProgramme Management</v>
      </c>
      <c r="D1110" s="6" t="s">
        <v>20</v>
      </c>
      <c r="E1110" s="4" t="s">
        <v>636</v>
      </c>
    </row>
    <row r="1111" spans="1:5" ht="30" customHeight="1" x14ac:dyDescent="0.35">
      <c r="A1111" s="6" t="s">
        <v>80</v>
      </c>
      <c r="B1111" s="45" t="s">
        <v>13</v>
      </c>
      <c r="C1111" s="6" t="str">
        <f>CONCATENATE(Table6[[#This Row],[Job role]],Table6[[#This Row],[Technical Skills &amp; Competencies]])</f>
        <v>Senior Product ManagerStakeholder Management</v>
      </c>
      <c r="D1111" s="6" t="s">
        <v>20</v>
      </c>
      <c r="E1111" s="4" t="s">
        <v>636</v>
      </c>
    </row>
    <row r="1112" spans="1:5" ht="30" customHeight="1" x14ac:dyDescent="0.35">
      <c r="A1112" s="6" t="s">
        <v>16</v>
      </c>
      <c r="B1112" s="5" t="s">
        <v>19</v>
      </c>
      <c r="C1112" s="5" t="str">
        <f>CONCATENATE(Table6[[#This Row],[Job role]],Table6[[#This Row],[Technical Skills &amp; Competencies]])</f>
        <v>Senior Quality EngineerBusiness Risk Management</v>
      </c>
      <c r="D1112" s="5" t="s">
        <v>14</v>
      </c>
      <c r="E1112" s="4" t="s">
        <v>5</v>
      </c>
    </row>
    <row r="1113" spans="1:5" ht="30" customHeight="1" x14ac:dyDescent="0.35">
      <c r="A1113" s="6" t="s">
        <v>16</v>
      </c>
      <c r="B1113" s="10" t="s">
        <v>18</v>
      </c>
      <c r="C1113" s="5" t="str">
        <f>CONCATENATE(Table6[[#This Row],[Job role]],Table6[[#This Row],[Technical Skills &amp; Competencies]])</f>
        <v>Senior Quality EngineerPerformance Management</v>
      </c>
      <c r="D1113" s="5" t="s">
        <v>14</v>
      </c>
      <c r="E1113" s="4" t="s">
        <v>5</v>
      </c>
    </row>
    <row r="1114" spans="1:5" ht="30" customHeight="1" x14ac:dyDescent="0.35">
      <c r="A1114" s="6" t="s">
        <v>16</v>
      </c>
      <c r="B1114" s="5" t="s">
        <v>15</v>
      </c>
      <c r="C1114" s="5" t="str">
        <f>CONCATENATE(Table6[[#This Row],[Job role]],Table6[[#This Row],[Technical Skills &amp; Competencies]])</f>
        <v>Senior Quality EngineerProblem Management</v>
      </c>
      <c r="D1114" s="5" t="s">
        <v>14</v>
      </c>
      <c r="E1114" s="4" t="s">
        <v>5</v>
      </c>
    </row>
    <row r="1115" spans="1:5" ht="30" customHeight="1" x14ac:dyDescent="0.35">
      <c r="A1115" s="6" t="s">
        <v>16</v>
      </c>
      <c r="B1115" s="5" t="s">
        <v>11</v>
      </c>
      <c r="C1115" s="5" t="str">
        <f>CONCATENATE(Table6[[#This Row],[Job role]],Table6[[#This Row],[Technical Skills &amp; Competencies]])</f>
        <v>Senior Quality EngineerQuality Assurance</v>
      </c>
      <c r="D1115" s="5" t="s">
        <v>14</v>
      </c>
      <c r="E1115" s="4" t="s">
        <v>5</v>
      </c>
    </row>
    <row r="1116" spans="1:5" ht="30" customHeight="1" x14ac:dyDescent="0.35">
      <c r="A1116" s="6" t="s">
        <v>16</v>
      </c>
      <c r="B1116" s="5" t="s">
        <v>10</v>
      </c>
      <c r="C1116" s="5" t="str">
        <f>CONCATENATE(Table6[[#This Row],[Job role]],Table6[[#This Row],[Technical Skills &amp; Competencies]])</f>
        <v>Senior Quality EngineerQuality Engineering</v>
      </c>
      <c r="D1116" s="5" t="s">
        <v>14</v>
      </c>
      <c r="E1116" s="4" t="s">
        <v>5</v>
      </c>
    </row>
    <row r="1117" spans="1:5" ht="30" customHeight="1" x14ac:dyDescent="0.35">
      <c r="A1117" s="6" t="s">
        <v>16</v>
      </c>
      <c r="B1117" s="6" t="s">
        <v>17</v>
      </c>
      <c r="C1117" s="5" t="str">
        <f>CONCATENATE(Table6[[#This Row],[Job role]],Table6[[#This Row],[Technical Skills &amp; Competencies]])</f>
        <v>Senior Quality EngineerQuality Standards</v>
      </c>
      <c r="D1117" s="5" t="s">
        <v>14</v>
      </c>
      <c r="E1117" s="4" t="s">
        <v>5</v>
      </c>
    </row>
    <row r="1118" spans="1:5" ht="30" customHeight="1" x14ac:dyDescent="0.35">
      <c r="A1118" s="6" t="s">
        <v>16</v>
      </c>
      <c r="B1118" s="45" t="s">
        <v>13</v>
      </c>
      <c r="C1118" s="5" t="str">
        <f>CONCATENATE(Table6[[#This Row],[Job role]],Table6[[#This Row],[Technical Skills &amp; Competencies]])</f>
        <v>Senior Quality EngineerStakeholder Management</v>
      </c>
      <c r="D1118" s="5" t="s">
        <v>9</v>
      </c>
      <c r="E1118" s="4" t="s">
        <v>5</v>
      </c>
    </row>
    <row r="1119" spans="1:5" ht="30" customHeight="1" x14ac:dyDescent="0.35">
      <c r="A1119" s="6" t="s">
        <v>16</v>
      </c>
      <c r="B1119" s="5" t="s">
        <v>7</v>
      </c>
      <c r="C1119" s="5" t="str">
        <f>CONCATENATE(Table6[[#This Row],[Job role]],Table6[[#This Row],[Technical Skills &amp; Competencies]])</f>
        <v>Senior Quality EngineerTest Planning</v>
      </c>
      <c r="D1119" s="5" t="s">
        <v>14</v>
      </c>
      <c r="E1119" s="4" t="s">
        <v>5</v>
      </c>
    </row>
    <row r="1120" spans="1:5" ht="30" customHeight="1" x14ac:dyDescent="0.35">
      <c r="A1120" s="6" t="s">
        <v>320</v>
      </c>
      <c r="B1120" s="6" t="s">
        <v>30</v>
      </c>
      <c r="C1120" s="62" t="str">
        <f>CONCATENATE(Table6[[#This Row],[Job role]],Table6[[#This Row],[Technical Skills &amp; Competencies]])</f>
        <v>Senior Software Quality Assurance EngineerBusiness Needs Analysis</v>
      </c>
      <c r="D1120" s="48" t="s">
        <v>9</v>
      </c>
      <c r="E1120" s="4" t="s">
        <v>636</v>
      </c>
    </row>
    <row r="1121" spans="1:5" ht="30" customHeight="1" x14ac:dyDescent="0.35">
      <c r="A1121" s="64" t="s">
        <v>320</v>
      </c>
      <c r="B1121" s="65" t="s">
        <v>50</v>
      </c>
      <c r="C1121" s="66" t="str">
        <f>CONCATENATE(Table6[[#This Row],[Job role]],Table6[[#This Row],[Technical Skills &amp; Competencies]])</f>
        <v>Senior Software Quality Assurance EngineerConfiguration Tracking</v>
      </c>
      <c r="D1121" s="65" t="s">
        <v>9</v>
      </c>
      <c r="E1121" s="4" t="s">
        <v>636</v>
      </c>
    </row>
    <row r="1122" spans="1:5" ht="30" customHeight="1" x14ac:dyDescent="0.35">
      <c r="A1122" s="64" t="s">
        <v>320</v>
      </c>
      <c r="B1122" s="10" t="s">
        <v>18</v>
      </c>
      <c r="C1122" s="66" t="str">
        <f>CONCATENATE(Table6[[#This Row],[Job role]],Table6[[#This Row],[Technical Skills &amp; Competencies]])</f>
        <v>Senior Software Quality Assurance EngineerPerformance Management</v>
      </c>
      <c r="D1122" s="65" t="s">
        <v>14</v>
      </c>
      <c r="E1122" s="4" t="s">
        <v>636</v>
      </c>
    </row>
    <row r="1123" spans="1:5" ht="30" customHeight="1" x14ac:dyDescent="0.35">
      <c r="A1123" s="64" t="s">
        <v>320</v>
      </c>
      <c r="B1123" s="65" t="s">
        <v>15</v>
      </c>
      <c r="C1123" s="66" t="str">
        <f>CONCATENATE(Table6[[#This Row],[Job role]],Table6[[#This Row],[Technical Skills &amp; Competencies]])</f>
        <v>Senior Software Quality Assurance EngineerProblem Management</v>
      </c>
      <c r="D1123" s="65" t="s">
        <v>14</v>
      </c>
      <c r="E1123" s="4" t="s">
        <v>636</v>
      </c>
    </row>
    <row r="1124" spans="1:5" ht="30" customHeight="1" x14ac:dyDescent="0.35">
      <c r="A1124" s="64" t="s">
        <v>320</v>
      </c>
      <c r="B1124" s="65" t="s">
        <v>11</v>
      </c>
      <c r="C1124" s="66" t="str">
        <f>CONCATENATE(Table6[[#This Row],[Job role]],Table6[[#This Row],[Technical Skills &amp; Competencies]])</f>
        <v>Senior Software Quality Assurance EngineerQuality Assurance</v>
      </c>
      <c r="D1124" s="65" t="s">
        <v>14</v>
      </c>
      <c r="E1124" s="4" t="s">
        <v>636</v>
      </c>
    </row>
    <row r="1125" spans="1:5" ht="30" customHeight="1" x14ac:dyDescent="0.35">
      <c r="A1125" s="64" t="s">
        <v>320</v>
      </c>
      <c r="B1125" s="65" t="s">
        <v>10</v>
      </c>
      <c r="C1125" s="66" t="str">
        <f>CONCATENATE(Table6[[#This Row],[Job role]],Table6[[#This Row],[Technical Skills &amp; Competencies]])</f>
        <v>Senior Software Quality Assurance EngineerQuality Engineering</v>
      </c>
      <c r="D1125" s="65" t="s">
        <v>14</v>
      </c>
      <c r="E1125" s="4" t="s">
        <v>636</v>
      </c>
    </row>
    <row r="1126" spans="1:5" ht="30" customHeight="1" x14ac:dyDescent="0.35">
      <c r="A1126" s="64" t="s">
        <v>320</v>
      </c>
      <c r="B1126" s="6" t="s">
        <v>17</v>
      </c>
      <c r="C1126" s="66" t="str">
        <f>CONCATENATE(Table6[[#This Row],[Job role]],Table6[[#This Row],[Technical Skills &amp; Competencies]])</f>
        <v>Senior Software Quality Assurance EngineerQuality Standards</v>
      </c>
      <c r="D1126" s="65" t="s">
        <v>14</v>
      </c>
      <c r="E1126" s="4" t="s">
        <v>636</v>
      </c>
    </row>
    <row r="1127" spans="1:5" ht="30" customHeight="1" x14ac:dyDescent="0.35">
      <c r="A1127" s="64" t="s">
        <v>320</v>
      </c>
      <c r="B1127" s="65" t="s">
        <v>87</v>
      </c>
      <c r="C1127" s="66" t="str">
        <f>CONCATENATE(Table6[[#This Row],[Job role]],Table6[[#This Row],[Technical Skills &amp; Competencies]])</f>
        <v>Senior Software Quality Assurance EngineerSoftware Design</v>
      </c>
      <c r="D1127" s="65" t="s">
        <v>9</v>
      </c>
      <c r="E1127" s="4" t="s">
        <v>636</v>
      </c>
    </row>
    <row r="1128" spans="1:5" ht="30" customHeight="1" x14ac:dyDescent="0.35">
      <c r="A1128" s="64" t="s">
        <v>320</v>
      </c>
      <c r="B1128" s="65" t="s">
        <v>44</v>
      </c>
      <c r="C1128" s="66" t="str">
        <f>CONCATENATE(Table6[[#This Row],[Job role]],Table6[[#This Row],[Technical Skills &amp; Competencies]])</f>
        <v>Senior Software Quality Assurance EngineerSoftware Testing</v>
      </c>
      <c r="D1128" s="65" t="s">
        <v>9</v>
      </c>
      <c r="E1128" s="4" t="s">
        <v>636</v>
      </c>
    </row>
    <row r="1129" spans="1:5" ht="30" customHeight="1" x14ac:dyDescent="0.35">
      <c r="A1129" s="64" t="s">
        <v>320</v>
      </c>
      <c r="B1129" s="45" t="s">
        <v>13</v>
      </c>
      <c r="C1129" s="66" t="str">
        <f>CONCATENATE(Table6[[#This Row],[Job role]],Table6[[#This Row],[Technical Skills &amp; Competencies]])</f>
        <v>Senior Software Quality Assurance EngineerStakeholder Management</v>
      </c>
      <c r="D1129" s="65" t="s">
        <v>14</v>
      </c>
      <c r="E1129" s="4" t="s">
        <v>636</v>
      </c>
    </row>
    <row r="1130" spans="1:5" ht="30" customHeight="1" x14ac:dyDescent="0.35">
      <c r="A1130" s="64" t="s">
        <v>320</v>
      </c>
      <c r="B1130" s="65" t="s">
        <v>7</v>
      </c>
      <c r="C1130" s="66" t="str">
        <f>CONCATENATE(Table6[[#This Row],[Job role]],Table6[[#This Row],[Technical Skills &amp; Competencies]])</f>
        <v>Senior Software Quality Assurance EngineerTest Planning</v>
      </c>
      <c r="D1130" s="65" t="s">
        <v>9</v>
      </c>
      <c r="E1130" s="4" t="s">
        <v>636</v>
      </c>
    </row>
    <row r="1131" spans="1:5" ht="30" customHeight="1" x14ac:dyDescent="0.35">
      <c r="A1131" s="6" t="s">
        <v>93</v>
      </c>
      <c r="B1131" s="6" t="s">
        <v>30</v>
      </c>
      <c r="C1131" s="7" t="str">
        <f>CONCATENATE(Table6[[#This Row],[Job role]],Table6[[#This Row],[Technical Skills &amp; Competencies]])</f>
        <v>Senior Software Quality Assurance ManagerBusiness Needs Analysis</v>
      </c>
      <c r="D1131" s="7" t="s">
        <v>9</v>
      </c>
      <c r="E1131" s="4" t="s">
        <v>636</v>
      </c>
    </row>
    <row r="1132" spans="1:5" ht="30" customHeight="1" x14ac:dyDescent="0.35">
      <c r="A1132" s="6" t="s">
        <v>93</v>
      </c>
      <c r="B1132" s="6" t="s">
        <v>50</v>
      </c>
      <c r="C1132" s="6" t="str">
        <f>CONCATENATE(Table6[[#This Row],[Job role]],Table6[[#This Row],[Technical Skills &amp; Competencies]])</f>
        <v>Senior Software Quality Assurance ManagerConfiguration Tracking</v>
      </c>
      <c r="D1132" s="6" t="s">
        <v>9</v>
      </c>
      <c r="E1132" s="4" t="s">
        <v>636</v>
      </c>
    </row>
    <row r="1133" spans="1:5" ht="30" customHeight="1" x14ac:dyDescent="0.35">
      <c r="A1133" s="6" t="s">
        <v>93</v>
      </c>
      <c r="B1133" s="10" t="s">
        <v>18</v>
      </c>
      <c r="C1133" s="6" t="str">
        <f>CONCATENATE(Table6[[#This Row],[Job role]],Table6[[#This Row],[Technical Skills &amp; Competencies]])</f>
        <v>Senior Software Quality Assurance ManagerPerformance Management</v>
      </c>
      <c r="D1133" s="6" t="s">
        <v>14</v>
      </c>
      <c r="E1133" s="4" t="s">
        <v>636</v>
      </c>
    </row>
    <row r="1134" spans="1:5" ht="30" customHeight="1" x14ac:dyDescent="0.35">
      <c r="A1134" s="6" t="s">
        <v>93</v>
      </c>
      <c r="B1134" s="6" t="s">
        <v>15</v>
      </c>
      <c r="C1134" s="6" t="str">
        <f>CONCATENATE(Table6[[#This Row],[Job role]],Table6[[#This Row],[Technical Skills &amp; Competencies]])</f>
        <v>Senior Software Quality Assurance ManagerProblem Management</v>
      </c>
      <c r="D1134" s="6" t="s">
        <v>14</v>
      </c>
      <c r="E1134" s="4" t="s">
        <v>636</v>
      </c>
    </row>
    <row r="1135" spans="1:5" ht="30" customHeight="1" x14ac:dyDescent="0.35">
      <c r="A1135" s="6" t="s">
        <v>93</v>
      </c>
      <c r="B1135" s="6" t="s">
        <v>11</v>
      </c>
      <c r="C1135" s="6" t="str">
        <f>CONCATENATE(Table6[[#This Row],[Job role]],Table6[[#This Row],[Technical Skills &amp; Competencies]])</f>
        <v>Senior Software Quality Assurance ManagerQuality Assurance</v>
      </c>
      <c r="D1135" s="6" t="s">
        <v>14</v>
      </c>
      <c r="E1135" s="4" t="s">
        <v>636</v>
      </c>
    </row>
    <row r="1136" spans="1:5" ht="30" customHeight="1" x14ac:dyDescent="0.35">
      <c r="A1136" s="6" t="s">
        <v>93</v>
      </c>
      <c r="B1136" s="6" t="s">
        <v>10</v>
      </c>
      <c r="C1136" s="6" t="str">
        <f>CONCATENATE(Table6[[#This Row],[Job role]],Table6[[#This Row],[Technical Skills &amp; Competencies]])</f>
        <v>Senior Software Quality Assurance ManagerQuality Engineering</v>
      </c>
      <c r="D1136" s="6" t="s">
        <v>14</v>
      </c>
      <c r="E1136" s="4" t="s">
        <v>636</v>
      </c>
    </row>
    <row r="1137" spans="1:5" ht="30" customHeight="1" x14ac:dyDescent="0.35">
      <c r="A1137" s="6" t="s">
        <v>93</v>
      </c>
      <c r="B1137" s="6" t="s">
        <v>17</v>
      </c>
      <c r="C1137" s="6" t="str">
        <f>CONCATENATE(Table6[[#This Row],[Job role]],Table6[[#This Row],[Technical Skills &amp; Competencies]])</f>
        <v>Senior Software Quality Assurance ManagerQuality Standards</v>
      </c>
      <c r="D1137" s="6" t="s">
        <v>14</v>
      </c>
      <c r="E1137" s="4" t="s">
        <v>636</v>
      </c>
    </row>
    <row r="1138" spans="1:5" ht="30" customHeight="1" x14ac:dyDescent="0.35">
      <c r="A1138" s="6" t="s">
        <v>93</v>
      </c>
      <c r="B1138" s="6" t="s">
        <v>87</v>
      </c>
      <c r="C1138" s="6" t="str">
        <f>CONCATENATE(Table6[[#This Row],[Job role]],Table6[[#This Row],[Technical Skills &amp; Competencies]])</f>
        <v>Senior Software Quality Assurance ManagerSoftware Design</v>
      </c>
      <c r="D1138" s="6" t="s">
        <v>9</v>
      </c>
      <c r="E1138" s="4" t="s">
        <v>636</v>
      </c>
    </row>
    <row r="1139" spans="1:5" ht="30" customHeight="1" x14ac:dyDescent="0.35">
      <c r="A1139" s="6" t="s">
        <v>93</v>
      </c>
      <c r="B1139" s="6" t="s">
        <v>44</v>
      </c>
      <c r="C1139" s="6" t="str">
        <f>CONCATENATE(Table6[[#This Row],[Job role]],Table6[[#This Row],[Technical Skills &amp; Competencies]])</f>
        <v>Senior Software Quality Assurance ManagerSoftware Testing</v>
      </c>
      <c r="D1139" s="6" t="s">
        <v>9</v>
      </c>
      <c r="E1139" s="4" t="s">
        <v>636</v>
      </c>
    </row>
    <row r="1140" spans="1:5" ht="30" customHeight="1" x14ac:dyDescent="0.35">
      <c r="A1140" s="6" t="s">
        <v>93</v>
      </c>
      <c r="B1140" s="45" t="s">
        <v>13</v>
      </c>
      <c r="C1140" s="6" t="str">
        <f>CONCATENATE(Table6[[#This Row],[Job role]],Table6[[#This Row],[Technical Skills &amp; Competencies]])</f>
        <v>Senior Software Quality Assurance ManagerStakeholder Management</v>
      </c>
      <c r="D1140" s="6" t="s">
        <v>14</v>
      </c>
      <c r="E1140" s="4" t="s">
        <v>636</v>
      </c>
    </row>
    <row r="1141" spans="1:5" ht="30" customHeight="1" x14ac:dyDescent="0.35">
      <c r="A1141" s="6" t="s">
        <v>93</v>
      </c>
      <c r="B1141" s="6" t="s">
        <v>7</v>
      </c>
      <c r="C1141" s="6" t="str">
        <f>CONCATENATE(Table6[[#This Row],[Job role]],Table6[[#This Row],[Technical Skills &amp; Competencies]])</f>
        <v>Senior Software Quality Assurance ManagerTest Planning</v>
      </c>
      <c r="D1141" s="6" t="s">
        <v>9</v>
      </c>
      <c r="E1141" s="4" t="s">
        <v>636</v>
      </c>
    </row>
    <row r="1142" spans="1:5" ht="30" customHeight="1" x14ac:dyDescent="0.35">
      <c r="A1142" s="6" t="s">
        <v>64</v>
      </c>
      <c r="B1142" s="6" t="s">
        <v>30</v>
      </c>
      <c r="C1142" s="6" t="str">
        <f>CONCATENATE(Table6[[#This Row],[Job role]],Table6[[#This Row],[Technical Skills &amp; Competencies]])</f>
        <v>Senior Systems AdministratorBusiness Needs Analysis</v>
      </c>
      <c r="D1142" s="6" t="s">
        <v>9</v>
      </c>
      <c r="E1142" s="4" t="s">
        <v>5</v>
      </c>
    </row>
    <row r="1143" spans="1:5" ht="30" customHeight="1" x14ac:dyDescent="0.35">
      <c r="A1143" s="6" t="s">
        <v>64</v>
      </c>
      <c r="B1143" s="6" t="s">
        <v>50</v>
      </c>
      <c r="C1143" s="6" t="str">
        <f>CONCATENATE(Table6[[#This Row],[Job role]],Table6[[#This Row],[Technical Skills &amp; Competencies]])</f>
        <v>Senior Systems AdministratorConfiguration Tracking</v>
      </c>
      <c r="D1143" s="6" t="s">
        <v>6</v>
      </c>
      <c r="E1143" s="4" t="s">
        <v>5</v>
      </c>
    </row>
    <row r="1144" spans="1:5" ht="30" customHeight="1" x14ac:dyDescent="0.35">
      <c r="A1144" s="6" t="s">
        <v>64</v>
      </c>
      <c r="B1144" s="6" t="s">
        <v>26</v>
      </c>
      <c r="C1144" s="6" t="str">
        <f>CONCATENATE(Table6[[#This Row],[Job role]],Table6[[#This Row],[Technical Skills &amp; Competencies]])</f>
        <v>Senior Systems AdministratorInfrastructure Support</v>
      </c>
      <c r="D1144" s="6" t="s">
        <v>9</v>
      </c>
      <c r="E1144" s="4" t="s">
        <v>5</v>
      </c>
    </row>
    <row r="1145" spans="1:5" ht="30" customHeight="1" x14ac:dyDescent="0.35">
      <c r="A1145" s="6" t="s">
        <v>64</v>
      </c>
      <c r="B1145" s="6" t="s">
        <v>25</v>
      </c>
      <c r="C1145" s="6" t="str">
        <f>CONCATENATE(Table6[[#This Row],[Job role]],Table6[[#This Row],[Technical Skills &amp; Competencies]])</f>
        <v>Senior Systems AdministratorIT Asset Management</v>
      </c>
      <c r="D1145" s="6" t="s">
        <v>9</v>
      </c>
      <c r="E1145" s="4" t="s">
        <v>5</v>
      </c>
    </row>
    <row r="1146" spans="1:5" ht="30" customHeight="1" x14ac:dyDescent="0.35">
      <c r="A1146" s="6" t="s">
        <v>64</v>
      </c>
      <c r="B1146" s="6" t="s">
        <v>49</v>
      </c>
      <c r="C1146" s="6" t="str">
        <f>CONCATENATE(Table6[[#This Row],[Job role]],Table6[[#This Row],[Technical Skills &amp; Competencies]])</f>
        <v>Senior Systems AdministratorNetwork Administration and Maintenance</v>
      </c>
      <c r="D1146" s="6" t="s">
        <v>9</v>
      </c>
      <c r="E1146" s="4" t="s">
        <v>5</v>
      </c>
    </row>
    <row r="1147" spans="1:5" ht="30" customHeight="1" x14ac:dyDescent="0.35">
      <c r="A1147" s="6" t="s">
        <v>64</v>
      </c>
      <c r="B1147" s="10" t="s">
        <v>18</v>
      </c>
      <c r="C1147" s="6" t="str">
        <f>CONCATENATE(Table6[[#This Row],[Job role]],Table6[[#This Row],[Technical Skills &amp; Competencies]])</f>
        <v>Senior Systems AdministratorPerformance Management</v>
      </c>
      <c r="D1147" s="6" t="s">
        <v>14</v>
      </c>
      <c r="E1147" s="4" t="s">
        <v>5</v>
      </c>
    </row>
    <row r="1148" spans="1:5" ht="30" customHeight="1" x14ac:dyDescent="0.35">
      <c r="A1148" s="6" t="s">
        <v>64</v>
      </c>
      <c r="B1148" s="6" t="s">
        <v>15</v>
      </c>
      <c r="C1148" s="6" t="str">
        <f>CONCATENATE(Table6[[#This Row],[Job role]],Table6[[#This Row],[Technical Skills &amp; Competencies]])</f>
        <v>Senior Systems AdministratorProblem Management</v>
      </c>
      <c r="D1148" s="6" t="s">
        <v>9</v>
      </c>
      <c r="E1148" s="4" t="s">
        <v>5</v>
      </c>
    </row>
    <row r="1149" spans="1:5" ht="30" customHeight="1" x14ac:dyDescent="0.35">
      <c r="A1149" s="6" t="s">
        <v>64</v>
      </c>
      <c r="B1149" s="5" t="s">
        <v>24</v>
      </c>
      <c r="C1149" s="6" t="str">
        <f>CONCATENATE(Table6[[#This Row],[Job role]],Table6[[#This Row],[Technical Skills &amp; Competencies]])</f>
        <v>Senior Systems AdministratorProcurement</v>
      </c>
      <c r="D1149" s="6" t="s">
        <v>9</v>
      </c>
      <c r="E1149" s="4" t="s">
        <v>5</v>
      </c>
    </row>
    <row r="1150" spans="1:5" ht="30" customHeight="1" x14ac:dyDescent="0.35">
      <c r="A1150" s="6" t="s">
        <v>64</v>
      </c>
      <c r="B1150" s="6" t="s">
        <v>46</v>
      </c>
      <c r="C1150" s="6" t="str">
        <f>CONCATENATE(Table6[[#This Row],[Job role]],Table6[[#This Row],[Technical Skills &amp; Competencies]])</f>
        <v>Senior Systems AdministratorSecurity Administration</v>
      </c>
      <c r="D1150" s="6" t="s">
        <v>9</v>
      </c>
      <c r="E1150" s="4" t="s">
        <v>5</v>
      </c>
    </row>
    <row r="1151" spans="1:5" ht="30" customHeight="1" x14ac:dyDescent="0.35">
      <c r="A1151" s="6" t="s">
        <v>64</v>
      </c>
      <c r="B1151" s="6" t="s">
        <v>65</v>
      </c>
      <c r="C1151" s="6" t="str">
        <f>CONCATENATE(Table6[[#This Row],[Job role]],Table6[[#This Row],[Technical Skills &amp; Competencies]])</f>
        <v>Senior Systems AdministratorSecurity Programme Management</v>
      </c>
      <c r="D1151" s="6" t="s">
        <v>9</v>
      </c>
      <c r="E1151" s="4" t="s">
        <v>5</v>
      </c>
    </row>
    <row r="1152" spans="1:5" ht="30" customHeight="1" x14ac:dyDescent="0.35">
      <c r="A1152" s="6" t="s">
        <v>64</v>
      </c>
      <c r="B1152" s="45" t="s">
        <v>13</v>
      </c>
      <c r="C1152" s="6" t="str">
        <f>CONCATENATE(Table6[[#This Row],[Job role]],Table6[[#This Row],[Technical Skills &amp; Competencies]])</f>
        <v>Senior Systems AdministratorStakeholder Management</v>
      </c>
      <c r="D1152" s="6" t="s">
        <v>9</v>
      </c>
      <c r="E1152" s="4" t="s">
        <v>5</v>
      </c>
    </row>
    <row r="1153" spans="1:5" ht="30" customHeight="1" x14ac:dyDescent="0.35">
      <c r="A1153" s="6" t="s">
        <v>64</v>
      </c>
      <c r="B1153" s="6" t="s">
        <v>52</v>
      </c>
      <c r="C1153" s="6" t="str">
        <f>CONCATENATE(Table6[[#This Row],[Job role]],Table6[[#This Row],[Technical Skills &amp; Competencies]])</f>
        <v>Senior Systems AdministratorSystem Integration</v>
      </c>
      <c r="D1153" s="6" t="s">
        <v>14</v>
      </c>
      <c r="E1153" s="4" t="s">
        <v>5</v>
      </c>
    </row>
    <row r="1154" spans="1:5" ht="30" customHeight="1" x14ac:dyDescent="0.35">
      <c r="A1154" s="6" t="s">
        <v>116</v>
      </c>
      <c r="B1154" s="6" t="s">
        <v>30</v>
      </c>
      <c r="C1154" s="7" t="str">
        <f>CONCATENATE(Table6[[#This Row],[Job role]],Table6[[#This Row],[Technical Skills &amp; Competencies]])</f>
        <v>Senior Systems AnalystBusiness Needs Analysis</v>
      </c>
      <c r="D1154" s="7" t="s">
        <v>9</v>
      </c>
      <c r="E1154" s="4" t="s">
        <v>636</v>
      </c>
    </row>
    <row r="1155" spans="1:5" ht="30" customHeight="1" x14ac:dyDescent="0.35">
      <c r="A1155" s="6" t="s">
        <v>116</v>
      </c>
      <c r="B1155" s="7" t="s">
        <v>50</v>
      </c>
      <c r="C1155" s="7" t="str">
        <f>CONCATENATE(Table6[[#This Row],[Job role]],Table6[[#This Row],[Technical Skills &amp; Competencies]])</f>
        <v>Senior Systems AnalystConfiguration Tracking</v>
      </c>
      <c r="D1155" s="7" t="s">
        <v>9</v>
      </c>
      <c r="E1155" s="4" t="s">
        <v>636</v>
      </c>
    </row>
    <row r="1156" spans="1:5" ht="30" customHeight="1" x14ac:dyDescent="0.35">
      <c r="A1156" s="6" t="s">
        <v>116</v>
      </c>
      <c r="B1156" s="6" t="s">
        <v>57</v>
      </c>
      <c r="C1156" s="6" t="str">
        <f>CONCATENATE(Table6[[#This Row],[Job role]],Table6[[#This Row],[Technical Skills &amp; Competencies]])</f>
        <v>Senior Systems AnalystDatabase Administration</v>
      </c>
      <c r="D1156" s="6" t="s">
        <v>9</v>
      </c>
      <c r="E1156" s="4" t="s">
        <v>636</v>
      </c>
    </row>
    <row r="1157" spans="1:5" ht="30" customHeight="1" x14ac:dyDescent="0.35">
      <c r="A1157" s="6" t="s">
        <v>116</v>
      </c>
      <c r="B1157" s="10" t="s">
        <v>18</v>
      </c>
      <c r="C1157" s="6" t="str">
        <f>CONCATENATE(Table6[[#This Row],[Job role]],Table6[[#This Row],[Technical Skills &amp; Competencies]])</f>
        <v>Senior Systems AnalystPerformance Management</v>
      </c>
      <c r="D1157" s="6" t="s">
        <v>14</v>
      </c>
      <c r="E1157" s="4" t="s">
        <v>636</v>
      </c>
    </row>
    <row r="1158" spans="1:5" ht="30" customHeight="1" x14ac:dyDescent="0.35">
      <c r="A1158" s="6" t="s">
        <v>116</v>
      </c>
      <c r="B1158" s="7" t="s">
        <v>117</v>
      </c>
      <c r="C1158" s="6" t="str">
        <f>CONCATENATE(Table6[[#This Row],[Job role]],Table6[[#This Row],[Technical Skills &amp; Competencies]])</f>
        <v>Senior Systems AnalystPortfolio Management</v>
      </c>
      <c r="D1158" s="6" t="s">
        <v>14</v>
      </c>
      <c r="E1158" s="4" t="s">
        <v>636</v>
      </c>
    </row>
    <row r="1159" spans="1:5" ht="30" customHeight="1" x14ac:dyDescent="0.35">
      <c r="A1159" s="6" t="s">
        <v>116</v>
      </c>
      <c r="B1159" s="5" t="s">
        <v>15</v>
      </c>
      <c r="C1159" s="5" t="str">
        <f>CONCATENATE(Table6[[#This Row],[Job role]],Table6[[#This Row],[Technical Skills &amp; Competencies]])</f>
        <v>Senior Systems AnalystProblem Management</v>
      </c>
      <c r="D1159" s="5" t="s">
        <v>14</v>
      </c>
      <c r="E1159" s="4" t="s">
        <v>636</v>
      </c>
    </row>
    <row r="1160" spans="1:5" ht="30" customHeight="1" x14ac:dyDescent="0.35">
      <c r="A1160" s="6" t="s">
        <v>116</v>
      </c>
      <c r="B1160" s="7" t="s">
        <v>22</v>
      </c>
      <c r="C1160" s="7" t="str">
        <f>CONCATENATE(Table6[[#This Row],[Job role]],Table6[[#This Row],[Technical Skills &amp; Competencies]])</f>
        <v>Senior Systems AnalystProgramme Management</v>
      </c>
      <c r="D1160" s="7" t="s">
        <v>9</v>
      </c>
      <c r="E1160" s="4" t="s">
        <v>636</v>
      </c>
    </row>
    <row r="1161" spans="1:5" ht="30" customHeight="1" x14ac:dyDescent="0.35">
      <c r="A1161" s="6" t="s">
        <v>116</v>
      </c>
      <c r="B1161" s="6" t="s">
        <v>96</v>
      </c>
      <c r="C1161" s="6" t="str">
        <f>CONCATENATE(Table6[[#This Row],[Job role]],Table6[[#This Row],[Technical Skills &amp; Competencies]])</f>
        <v>Senior Systems AnalystSoftware Configuration</v>
      </c>
      <c r="D1161" s="6" t="s">
        <v>9</v>
      </c>
      <c r="E1161" s="4" t="s">
        <v>636</v>
      </c>
    </row>
    <row r="1162" spans="1:5" ht="30" customHeight="1" x14ac:dyDescent="0.35">
      <c r="A1162" s="6" t="s">
        <v>116</v>
      </c>
      <c r="B1162" s="6" t="s">
        <v>44</v>
      </c>
      <c r="C1162" s="6" t="str">
        <f>CONCATENATE(Table6[[#This Row],[Job role]],Table6[[#This Row],[Technical Skills &amp; Competencies]])</f>
        <v>Senior Systems AnalystSoftware Testing</v>
      </c>
      <c r="D1162" s="6" t="s">
        <v>9</v>
      </c>
      <c r="E1162" s="4" t="s">
        <v>636</v>
      </c>
    </row>
    <row r="1163" spans="1:5" ht="30" customHeight="1" x14ac:dyDescent="0.35">
      <c r="A1163" s="6" t="s">
        <v>116</v>
      </c>
      <c r="B1163" s="7" t="s">
        <v>86</v>
      </c>
      <c r="C1163" s="7" t="str">
        <f>CONCATENATE(Table6[[#This Row],[Job role]],Table6[[#This Row],[Technical Skills &amp; Competencies]])</f>
        <v>Senior Systems AnalystSolution Architecture</v>
      </c>
      <c r="D1163" s="6" t="s">
        <v>14</v>
      </c>
      <c r="E1163" s="4" t="s">
        <v>636</v>
      </c>
    </row>
    <row r="1164" spans="1:5" ht="30" customHeight="1" x14ac:dyDescent="0.35">
      <c r="A1164" s="6" t="s">
        <v>116</v>
      </c>
      <c r="B1164" s="45" t="s">
        <v>13</v>
      </c>
      <c r="C1164" s="6" t="str">
        <f>CONCATENATE(Table6[[#This Row],[Job role]],Table6[[#This Row],[Technical Skills &amp; Competencies]])</f>
        <v>Senior Systems AnalystStakeholder Management</v>
      </c>
      <c r="D1164" s="6" t="s">
        <v>9</v>
      </c>
      <c r="E1164" s="4" t="s">
        <v>636</v>
      </c>
    </row>
    <row r="1165" spans="1:5" ht="30" customHeight="1" x14ac:dyDescent="0.35">
      <c r="A1165" s="6" t="s">
        <v>116</v>
      </c>
      <c r="B1165" s="6" t="s">
        <v>52</v>
      </c>
      <c r="C1165" s="6" t="str">
        <f>CONCATENATE(Table6[[#This Row],[Job role]],Table6[[#This Row],[Technical Skills &amp; Competencies]])</f>
        <v>Senior Systems AnalystSystem Integration</v>
      </c>
      <c r="D1165" s="6" t="s">
        <v>14</v>
      </c>
      <c r="E1165" s="4" t="s">
        <v>636</v>
      </c>
    </row>
    <row r="1166" spans="1:5" ht="30" customHeight="1" x14ac:dyDescent="0.35">
      <c r="A1166" s="6" t="s">
        <v>116</v>
      </c>
      <c r="B1166" s="6" t="s">
        <v>7</v>
      </c>
      <c r="C1166" s="6" t="str">
        <f>CONCATENATE(Table6[[#This Row],[Job role]],Table6[[#This Row],[Technical Skills &amp; Competencies]])</f>
        <v>Senior Systems AnalystTest Planning</v>
      </c>
      <c r="D1166" s="6" t="s">
        <v>9</v>
      </c>
      <c r="E1166" s="4" t="s">
        <v>636</v>
      </c>
    </row>
    <row r="1167" spans="1:5" ht="30" customHeight="1" x14ac:dyDescent="0.35">
      <c r="A1167" s="6" t="s">
        <v>305</v>
      </c>
      <c r="B1167" s="6" t="s">
        <v>89</v>
      </c>
      <c r="C1167" s="6" t="str">
        <f>CONCATENATE(Table6[[#This Row],[Job role]],Table6[[#This Row],[Technical Skills &amp; Competencies]])</f>
        <v>Senior UI DesignerAnalytics and Computational Modelling</v>
      </c>
      <c r="D1167" s="6" t="s">
        <v>9</v>
      </c>
      <c r="E1167" s="4" t="s">
        <v>636</v>
      </c>
    </row>
    <row r="1168" spans="1:5" ht="30" customHeight="1" x14ac:dyDescent="0.35">
      <c r="A1168" s="6" t="s">
        <v>305</v>
      </c>
      <c r="B1168" s="6" t="s">
        <v>30</v>
      </c>
      <c r="C1168" s="6" t="str">
        <f>CONCATENATE(Table6[[#This Row],[Job role]],Table6[[#This Row],[Technical Skills &amp; Competencies]])</f>
        <v>Senior UI DesignerBusiness Needs Analysis</v>
      </c>
      <c r="D1168" s="6" t="s">
        <v>9</v>
      </c>
      <c r="E1168" s="4" t="s">
        <v>636</v>
      </c>
    </row>
    <row r="1169" spans="1:5" ht="30" customHeight="1" x14ac:dyDescent="0.35">
      <c r="A1169" s="6" t="s">
        <v>305</v>
      </c>
      <c r="B1169" s="6" t="s">
        <v>55</v>
      </c>
      <c r="C1169" s="7" t="str">
        <f>CONCATENATE(Table6[[#This Row],[Job role]],Table6[[#This Row],[Technical Skills &amp; Competencies]])</f>
        <v>Senior UI DesignerEmerging Technology Synthesis</v>
      </c>
      <c r="D1169" s="7" t="s">
        <v>14</v>
      </c>
      <c r="E1169" s="4" t="s">
        <v>636</v>
      </c>
    </row>
    <row r="1170" spans="1:5" ht="30" customHeight="1" x14ac:dyDescent="0.35">
      <c r="A1170" s="6" t="s">
        <v>305</v>
      </c>
      <c r="B1170" s="6" t="s">
        <v>87</v>
      </c>
      <c r="C1170" s="6" t="str">
        <f>CONCATENATE(Table6[[#This Row],[Job role]],Table6[[#This Row],[Technical Skills &amp; Competencies]])</f>
        <v>Senior UI DesignerSoftware Design</v>
      </c>
      <c r="D1170" s="6" t="s">
        <v>14</v>
      </c>
      <c r="E1170" s="4" t="s">
        <v>636</v>
      </c>
    </row>
    <row r="1171" spans="1:5" ht="30" customHeight="1" x14ac:dyDescent="0.35">
      <c r="A1171" s="6" t="s">
        <v>305</v>
      </c>
      <c r="B1171" s="5" t="s">
        <v>44</v>
      </c>
      <c r="C1171" s="5" t="str">
        <f>CONCATENATE(Table6[[#This Row],[Job role]],Table6[[#This Row],[Technical Skills &amp; Competencies]])</f>
        <v>Senior UI DesignerSoftware Testing</v>
      </c>
      <c r="D1171" s="5" t="s">
        <v>9</v>
      </c>
      <c r="E1171" s="4" t="s">
        <v>636</v>
      </c>
    </row>
    <row r="1172" spans="1:5" ht="30" customHeight="1" x14ac:dyDescent="0.35">
      <c r="A1172" s="6" t="s">
        <v>305</v>
      </c>
      <c r="B1172" s="7" t="s">
        <v>86</v>
      </c>
      <c r="C1172" s="7" t="str">
        <f>CONCATENATE(Table6[[#This Row],[Job role]],Table6[[#This Row],[Technical Skills &amp; Competencies]])</f>
        <v>Senior UI DesignerSolution Architecture</v>
      </c>
      <c r="D1172" s="5" t="s">
        <v>14</v>
      </c>
      <c r="E1172" s="4" t="s">
        <v>636</v>
      </c>
    </row>
    <row r="1173" spans="1:5" ht="30" customHeight="1" x14ac:dyDescent="0.35">
      <c r="A1173" s="6" t="s">
        <v>305</v>
      </c>
      <c r="B1173" s="45" t="s">
        <v>13</v>
      </c>
      <c r="C1173" s="6" t="str">
        <f>CONCATENATE(Table6[[#This Row],[Job role]],Table6[[#This Row],[Technical Skills &amp; Competencies]])</f>
        <v>Senior UI DesignerStakeholder Management</v>
      </c>
      <c r="D1173" s="6" t="s">
        <v>9</v>
      </c>
      <c r="E1173" s="4" t="s">
        <v>636</v>
      </c>
    </row>
    <row r="1174" spans="1:5" ht="30" customHeight="1" x14ac:dyDescent="0.35">
      <c r="A1174" s="6" t="s">
        <v>305</v>
      </c>
      <c r="B1174" s="5" t="s">
        <v>7</v>
      </c>
      <c r="C1174" s="5" t="str">
        <f>CONCATENATE(Table6[[#This Row],[Job role]],Table6[[#This Row],[Technical Skills &amp; Competencies]])</f>
        <v>Senior UI DesignerTest Planning</v>
      </c>
      <c r="D1174" s="5" t="s">
        <v>9</v>
      </c>
      <c r="E1174" s="4" t="s">
        <v>636</v>
      </c>
    </row>
    <row r="1175" spans="1:5" ht="30" customHeight="1" x14ac:dyDescent="0.35">
      <c r="A1175" s="6" t="s">
        <v>305</v>
      </c>
      <c r="B1175" s="6" t="s">
        <v>81</v>
      </c>
      <c r="C1175" s="6" t="str">
        <f>CONCATENATE(Table6[[#This Row],[Job role]],Table6[[#This Row],[Technical Skills &amp; Competencies]])</f>
        <v>Senior UI DesignerUser Interface Design</v>
      </c>
      <c r="D1175" s="6" t="s">
        <v>14</v>
      </c>
      <c r="E1175" s="4" t="s">
        <v>636</v>
      </c>
    </row>
    <row r="1176" spans="1:5" ht="30" customHeight="1" x14ac:dyDescent="0.35">
      <c r="A1176" s="6" t="s">
        <v>85</v>
      </c>
      <c r="B1176" s="7" t="s">
        <v>79</v>
      </c>
      <c r="C1176" s="12" t="str">
        <f>CONCATENATE(Table6[[#This Row],[Job role]],Table6[[#This Row],[Technical Skills &amp; Competencies]])</f>
        <v>Senior UX DesignerBusiness Innovation</v>
      </c>
      <c r="D1176" s="12" t="s">
        <v>14</v>
      </c>
      <c r="E1176" s="4" t="s">
        <v>636</v>
      </c>
    </row>
    <row r="1177" spans="1:5" ht="30" customHeight="1" x14ac:dyDescent="0.35">
      <c r="A1177" s="6" t="s">
        <v>85</v>
      </c>
      <c r="B1177" s="6" t="s">
        <v>30</v>
      </c>
      <c r="C1177" s="11" t="str">
        <f>CONCATENATE(Table6[[#This Row],[Job role]],Table6[[#This Row],[Technical Skills &amp; Competencies]])</f>
        <v>Senior UX DesignerBusiness Needs Analysis</v>
      </c>
      <c r="D1177" s="11" t="s">
        <v>9</v>
      </c>
      <c r="E1177" s="4" t="s">
        <v>636</v>
      </c>
    </row>
    <row r="1178" spans="1:5" ht="30" customHeight="1" x14ac:dyDescent="0.35">
      <c r="A1178" s="6" t="s">
        <v>85</v>
      </c>
      <c r="B1178" s="6" t="s">
        <v>74</v>
      </c>
      <c r="C1178" s="11" t="str">
        <f>CONCATENATE(Table6[[#This Row],[Job role]],Table6[[#This Row],[Technical Skills &amp; Competencies]])</f>
        <v>Senior UX DesignerChange Management</v>
      </c>
      <c r="D1178" s="11" t="s">
        <v>9</v>
      </c>
      <c r="E1178" s="4" t="s">
        <v>636</v>
      </c>
    </row>
    <row r="1179" spans="1:5" ht="30" customHeight="1" x14ac:dyDescent="0.35">
      <c r="A1179" s="6" t="s">
        <v>85</v>
      </c>
      <c r="B1179" s="45" t="s">
        <v>13</v>
      </c>
      <c r="C1179" s="11" t="str">
        <f>CONCATENATE(Table6[[#This Row],[Job role]],Table6[[#This Row],[Technical Skills &amp; Competencies]])</f>
        <v>Senior UX DesignerStakeholder Management</v>
      </c>
      <c r="D1179" s="11" t="s">
        <v>9</v>
      </c>
      <c r="E1179" s="4" t="s">
        <v>636</v>
      </c>
    </row>
    <row r="1180" spans="1:5" ht="30" customHeight="1" x14ac:dyDescent="0.35">
      <c r="A1180" s="6" t="s">
        <v>85</v>
      </c>
      <c r="B1180" s="11" t="s">
        <v>7</v>
      </c>
      <c r="C1180" s="11" t="str">
        <f>CONCATENATE(Table6[[#This Row],[Job role]],Table6[[#This Row],[Technical Skills &amp; Competencies]])</f>
        <v>Senior UX DesignerTest Planning</v>
      </c>
      <c r="D1180" s="11" t="s">
        <v>9</v>
      </c>
      <c r="E1180" s="4" t="s">
        <v>636</v>
      </c>
    </row>
    <row r="1181" spans="1:5" ht="30" customHeight="1" x14ac:dyDescent="0.35">
      <c r="A1181" s="6" t="s">
        <v>85</v>
      </c>
      <c r="B1181" s="11" t="s">
        <v>83</v>
      </c>
      <c r="C1181" s="11" t="str">
        <f>CONCATENATE(Table6[[#This Row],[Job role]],Table6[[#This Row],[Technical Skills &amp; Competencies]])</f>
        <v>Senior UX DesignerUser Experience Design</v>
      </c>
      <c r="D1181" s="11" t="s">
        <v>14</v>
      </c>
      <c r="E1181" s="4" t="s">
        <v>636</v>
      </c>
    </row>
    <row r="1182" spans="1:5" ht="30" customHeight="1" x14ac:dyDescent="0.35">
      <c r="A1182" s="6" t="s">
        <v>85</v>
      </c>
      <c r="B1182" s="11" t="s">
        <v>81</v>
      </c>
      <c r="C1182" s="11" t="str">
        <f>CONCATENATE(Table6[[#This Row],[Job role]],Table6[[#This Row],[Technical Skills &amp; Competencies]])</f>
        <v>Senior UX DesignerUser Interface Design</v>
      </c>
      <c r="D1182" s="11" t="s">
        <v>9</v>
      </c>
      <c r="E1182" s="4" t="s">
        <v>636</v>
      </c>
    </row>
    <row r="1183" spans="1:5" ht="30" customHeight="1" x14ac:dyDescent="0.35">
      <c r="A1183" s="6" t="s">
        <v>92</v>
      </c>
      <c r="B1183" s="6" t="s">
        <v>30</v>
      </c>
      <c r="C1183" s="6" t="str">
        <f>CONCATENATE(Table6[[#This Row],[Job role]],Table6[[#This Row],[Technical Skills &amp; Competencies]])</f>
        <v>Software Quality Assurance EngineerBusiness Needs Analysis</v>
      </c>
      <c r="D1183" s="6" t="s">
        <v>6</v>
      </c>
      <c r="E1183" s="4" t="s">
        <v>75</v>
      </c>
    </row>
    <row r="1184" spans="1:5" ht="30" customHeight="1" x14ac:dyDescent="0.35">
      <c r="A1184" s="6" t="s">
        <v>92</v>
      </c>
      <c r="B1184" s="6" t="s">
        <v>50</v>
      </c>
      <c r="C1184" s="6" t="str">
        <f>CONCATENATE(Table6[[#This Row],[Job role]],Table6[[#This Row],[Technical Skills &amp; Competencies]])</f>
        <v>Software Quality Assurance EngineerConfiguration Tracking</v>
      </c>
      <c r="D1184" s="6" t="s">
        <v>6</v>
      </c>
      <c r="E1184" s="4" t="s">
        <v>75</v>
      </c>
    </row>
    <row r="1185" spans="1:5" ht="30" customHeight="1" x14ac:dyDescent="0.35">
      <c r="A1185" s="6" t="s">
        <v>92</v>
      </c>
      <c r="B1185" s="10" t="s">
        <v>18</v>
      </c>
      <c r="C1185" s="6" t="str">
        <f>CONCATENATE(Table6[[#This Row],[Job role]],Table6[[#This Row],[Technical Skills &amp; Competencies]])</f>
        <v>Software Quality Assurance EngineerPerformance Management</v>
      </c>
      <c r="D1185" s="6" t="s">
        <v>14</v>
      </c>
      <c r="E1185" s="4" t="s">
        <v>75</v>
      </c>
    </row>
    <row r="1186" spans="1:5" ht="30" customHeight="1" x14ac:dyDescent="0.35">
      <c r="A1186" s="6" t="s">
        <v>92</v>
      </c>
      <c r="B1186" s="6" t="s">
        <v>15</v>
      </c>
      <c r="C1186" s="6" t="str">
        <f>CONCATENATE(Table6[[#This Row],[Job role]],Table6[[#This Row],[Technical Skills &amp; Competencies]])</f>
        <v>Software Quality Assurance EngineerProblem Management</v>
      </c>
      <c r="D1186" s="6" t="s">
        <v>9</v>
      </c>
      <c r="E1186" s="4" t="s">
        <v>75</v>
      </c>
    </row>
    <row r="1187" spans="1:5" ht="30" customHeight="1" x14ac:dyDescent="0.35">
      <c r="A1187" s="6" t="s">
        <v>92</v>
      </c>
      <c r="B1187" s="6" t="s">
        <v>11</v>
      </c>
      <c r="C1187" s="6" t="str">
        <f>CONCATENATE(Table6[[#This Row],[Job role]],Table6[[#This Row],[Technical Skills &amp; Competencies]])</f>
        <v>Software Quality Assurance EngineerQuality Assurance</v>
      </c>
      <c r="D1187" s="6" t="s">
        <v>9</v>
      </c>
      <c r="E1187" s="4" t="s">
        <v>75</v>
      </c>
    </row>
    <row r="1188" spans="1:5" ht="30" customHeight="1" x14ac:dyDescent="0.35">
      <c r="A1188" s="6" t="s">
        <v>92</v>
      </c>
      <c r="B1188" s="6" t="s">
        <v>10</v>
      </c>
      <c r="C1188" s="6" t="str">
        <f>CONCATENATE(Table6[[#This Row],[Job role]],Table6[[#This Row],[Technical Skills &amp; Competencies]])</f>
        <v>Software Quality Assurance EngineerQuality Engineering</v>
      </c>
      <c r="D1188" s="6" t="s">
        <v>9</v>
      </c>
      <c r="E1188" s="4" t="s">
        <v>75</v>
      </c>
    </row>
    <row r="1189" spans="1:5" ht="30" customHeight="1" x14ac:dyDescent="0.35">
      <c r="A1189" s="6" t="s">
        <v>92</v>
      </c>
      <c r="B1189" s="6" t="s">
        <v>17</v>
      </c>
      <c r="C1189" s="6" t="str">
        <f>CONCATENATE(Table6[[#This Row],[Job role]],Table6[[#This Row],[Technical Skills &amp; Competencies]])</f>
        <v>Software Quality Assurance EngineerQuality Standards</v>
      </c>
      <c r="D1189" s="6" t="s">
        <v>14</v>
      </c>
      <c r="E1189" s="4" t="s">
        <v>75</v>
      </c>
    </row>
    <row r="1190" spans="1:5" ht="30" customHeight="1" x14ac:dyDescent="0.35">
      <c r="A1190" s="6" t="s">
        <v>92</v>
      </c>
      <c r="B1190" s="6" t="s">
        <v>87</v>
      </c>
      <c r="C1190" s="6" t="str">
        <f>CONCATENATE(Table6[[#This Row],[Job role]],Table6[[#This Row],[Technical Skills &amp; Competencies]])</f>
        <v>Software Quality Assurance EngineerSoftware Design</v>
      </c>
      <c r="D1190" s="6" t="s">
        <v>9</v>
      </c>
      <c r="E1190" s="4" t="s">
        <v>75</v>
      </c>
    </row>
    <row r="1191" spans="1:5" ht="30" customHeight="1" x14ac:dyDescent="0.35">
      <c r="A1191" s="6" t="s">
        <v>92</v>
      </c>
      <c r="B1191" s="6" t="s">
        <v>44</v>
      </c>
      <c r="C1191" s="6" t="str">
        <f>CONCATENATE(Table6[[#This Row],[Job role]],Table6[[#This Row],[Technical Skills &amp; Competencies]])</f>
        <v>Software Quality Assurance EngineerSoftware Testing</v>
      </c>
      <c r="D1191" s="6" t="s">
        <v>9</v>
      </c>
      <c r="E1191" s="4" t="s">
        <v>75</v>
      </c>
    </row>
    <row r="1192" spans="1:5" ht="30" customHeight="1" x14ac:dyDescent="0.35">
      <c r="A1192" s="6" t="s">
        <v>92</v>
      </c>
      <c r="B1192" s="6" t="s">
        <v>7</v>
      </c>
      <c r="C1192" s="6" t="str">
        <f>CONCATENATE(Table6[[#This Row],[Job role]],Table6[[#This Row],[Technical Skills &amp; Competencies]])</f>
        <v>Software Quality Assurance EngineerTest Planning</v>
      </c>
      <c r="D1192" s="6" t="s">
        <v>9</v>
      </c>
      <c r="E1192" s="4" t="s">
        <v>75</v>
      </c>
    </row>
    <row r="1193" spans="1:5" ht="30" customHeight="1" x14ac:dyDescent="0.35">
      <c r="A1193" s="6" t="s">
        <v>94</v>
      </c>
      <c r="B1193" s="6" t="s">
        <v>30</v>
      </c>
      <c r="C1193" s="6" t="str">
        <f>CONCATENATE(Table6[[#This Row],[Job role]],Table6[[#This Row],[Technical Skills &amp; Competencies]])</f>
        <v>Software Quality Assurance ManagerBusiness Needs Analysis</v>
      </c>
      <c r="D1193" s="6" t="s">
        <v>14</v>
      </c>
      <c r="E1193" s="4" t="s">
        <v>75</v>
      </c>
    </row>
    <row r="1194" spans="1:5" ht="30" customHeight="1" x14ac:dyDescent="0.35">
      <c r="A1194" s="6" t="s">
        <v>94</v>
      </c>
      <c r="B1194" s="6" t="s">
        <v>50</v>
      </c>
      <c r="C1194" s="6" t="str">
        <f>CONCATENATE(Table6[[#This Row],[Job role]],Table6[[#This Row],[Technical Skills &amp; Competencies]])</f>
        <v>Software Quality Assurance ManagerConfiguration Tracking</v>
      </c>
      <c r="D1194" s="6" t="s">
        <v>14</v>
      </c>
      <c r="E1194" s="4" t="s">
        <v>75</v>
      </c>
    </row>
    <row r="1195" spans="1:5" ht="30" customHeight="1" x14ac:dyDescent="0.35">
      <c r="A1195" s="6" t="s">
        <v>94</v>
      </c>
      <c r="B1195" s="10" t="s">
        <v>18</v>
      </c>
      <c r="C1195" s="6" t="str">
        <f>CONCATENATE(Table6[[#This Row],[Job role]],Table6[[#This Row],[Technical Skills &amp; Competencies]])</f>
        <v>Software Quality Assurance ManagerPerformance Management</v>
      </c>
      <c r="D1195" s="6" t="s">
        <v>20</v>
      </c>
      <c r="E1195" s="4" t="s">
        <v>75</v>
      </c>
    </row>
    <row r="1196" spans="1:5" ht="30" customHeight="1" x14ac:dyDescent="0.35">
      <c r="A1196" s="6" t="s">
        <v>94</v>
      </c>
      <c r="B1196" s="6" t="s">
        <v>15</v>
      </c>
      <c r="C1196" s="6" t="str">
        <f>CONCATENATE(Table6[[#This Row],[Job role]],Table6[[#This Row],[Technical Skills &amp; Competencies]])</f>
        <v>Software Quality Assurance ManagerProblem Management</v>
      </c>
      <c r="D1196" s="6" t="s">
        <v>20</v>
      </c>
      <c r="E1196" s="4" t="s">
        <v>75</v>
      </c>
    </row>
    <row r="1197" spans="1:5" ht="30" customHeight="1" x14ac:dyDescent="0.35">
      <c r="A1197" s="6" t="s">
        <v>94</v>
      </c>
      <c r="B1197" s="6" t="s">
        <v>22</v>
      </c>
      <c r="C1197" s="6" t="str">
        <f>CONCATENATE(Table6[[#This Row],[Job role]],Table6[[#This Row],[Technical Skills &amp; Competencies]])</f>
        <v>Software Quality Assurance ManagerProgramme Management</v>
      </c>
      <c r="D1197" s="6" t="s">
        <v>20</v>
      </c>
      <c r="E1197" s="4" t="s">
        <v>75</v>
      </c>
    </row>
    <row r="1198" spans="1:5" ht="30" customHeight="1" x14ac:dyDescent="0.35">
      <c r="A1198" s="6" t="s">
        <v>94</v>
      </c>
      <c r="B1198" s="7" t="s">
        <v>11</v>
      </c>
      <c r="C1198" s="7" t="str">
        <f>CONCATENATE(Table6[[#This Row],[Job role]],Table6[[#This Row],[Technical Skills &amp; Competencies]])</f>
        <v>Software Quality Assurance ManagerQuality Assurance</v>
      </c>
      <c r="D1198" s="7" t="s">
        <v>20</v>
      </c>
      <c r="E1198" s="4" t="s">
        <v>75</v>
      </c>
    </row>
    <row r="1199" spans="1:5" ht="30" customHeight="1" x14ac:dyDescent="0.35">
      <c r="A1199" s="6" t="s">
        <v>94</v>
      </c>
      <c r="B1199" s="7" t="s">
        <v>10</v>
      </c>
      <c r="C1199" s="7" t="str">
        <f>CONCATENATE(Table6[[#This Row],[Job role]],Table6[[#This Row],[Technical Skills &amp; Competencies]])</f>
        <v>Software Quality Assurance ManagerQuality Engineering</v>
      </c>
      <c r="D1199" s="7" t="s">
        <v>20</v>
      </c>
      <c r="E1199" s="4" t="s">
        <v>75</v>
      </c>
    </row>
    <row r="1200" spans="1:5" ht="30" customHeight="1" x14ac:dyDescent="0.35">
      <c r="A1200" s="6" t="s">
        <v>94</v>
      </c>
      <c r="B1200" s="6" t="s">
        <v>17</v>
      </c>
      <c r="C1200" s="6" t="str">
        <f>CONCATENATE(Table6[[#This Row],[Job role]],Table6[[#This Row],[Technical Skills &amp; Competencies]])</f>
        <v>Software Quality Assurance ManagerQuality Standards</v>
      </c>
      <c r="D1200" s="6" t="s">
        <v>20</v>
      </c>
      <c r="E1200" s="4" t="s">
        <v>75</v>
      </c>
    </row>
    <row r="1201" spans="1:5" ht="30" customHeight="1" x14ac:dyDescent="0.35">
      <c r="A1201" s="6" t="s">
        <v>94</v>
      </c>
      <c r="B1201" s="6" t="s">
        <v>87</v>
      </c>
      <c r="C1201" s="6" t="str">
        <f>CONCATENATE(Table6[[#This Row],[Job role]],Table6[[#This Row],[Technical Skills &amp; Competencies]])</f>
        <v>Software Quality Assurance ManagerSoftware Design</v>
      </c>
      <c r="D1201" s="6" t="s">
        <v>14</v>
      </c>
      <c r="E1201" s="4" t="s">
        <v>75</v>
      </c>
    </row>
    <row r="1202" spans="1:5" ht="30" customHeight="1" x14ac:dyDescent="0.35">
      <c r="A1202" s="6" t="s">
        <v>94</v>
      </c>
      <c r="B1202" s="6" t="s">
        <v>44</v>
      </c>
      <c r="C1202" s="6" t="str">
        <f>CONCATENATE(Table6[[#This Row],[Job role]],Table6[[#This Row],[Technical Skills &amp; Competencies]])</f>
        <v>Software Quality Assurance ManagerSoftware Testing</v>
      </c>
      <c r="D1202" s="6" t="s">
        <v>14</v>
      </c>
      <c r="E1202" s="4" t="s">
        <v>75</v>
      </c>
    </row>
    <row r="1203" spans="1:5" ht="30" customHeight="1" x14ac:dyDescent="0.35">
      <c r="A1203" s="6" t="s">
        <v>94</v>
      </c>
      <c r="B1203" s="45" t="s">
        <v>13</v>
      </c>
      <c r="C1203" s="6" t="str">
        <f>CONCATENATE(Table6[[#This Row],[Job role]],Table6[[#This Row],[Technical Skills &amp; Competencies]])</f>
        <v>Software Quality Assurance ManagerStakeholder Management</v>
      </c>
      <c r="D1203" s="6" t="s">
        <v>14</v>
      </c>
      <c r="E1203" s="4" t="s">
        <v>75</v>
      </c>
    </row>
    <row r="1204" spans="1:5" ht="30" customHeight="1" x14ac:dyDescent="0.35">
      <c r="A1204" s="6" t="s">
        <v>94</v>
      </c>
      <c r="B1204" s="6" t="s">
        <v>7</v>
      </c>
      <c r="C1204" s="6" t="str">
        <f>CONCATENATE(Table6[[#This Row],[Job role]],Table6[[#This Row],[Technical Skills &amp; Competencies]])</f>
        <v>Software Quality Assurance ManagerTest Planning</v>
      </c>
      <c r="D1204" s="6" t="s">
        <v>9</v>
      </c>
      <c r="E1204" s="4" t="s">
        <v>75</v>
      </c>
    </row>
    <row r="1205" spans="1:5" ht="30" customHeight="1" x14ac:dyDescent="0.35">
      <c r="A1205" s="19" t="s">
        <v>170</v>
      </c>
      <c r="B1205" s="7" t="s">
        <v>99</v>
      </c>
      <c r="C1205" s="7" t="str">
        <f>CONCATENATE(Table6[[#This Row],[Job role]],Table6[[#This Row],[Technical Skills &amp; Competencies]])</f>
        <v>Solutions Integration ArchitectApplications Integration</v>
      </c>
      <c r="D1205" s="7" t="s">
        <v>14</v>
      </c>
      <c r="E1205" s="4" t="s">
        <v>157</v>
      </c>
    </row>
    <row r="1206" spans="1:5" ht="30" customHeight="1" x14ac:dyDescent="0.35">
      <c r="A1206" s="19" t="s">
        <v>170</v>
      </c>
      <c r="B1206" s="7" t="s">
        <v>79</v>
      </c>
      <c r="C1206" s="7" t="str">
        <f>CONCATENATE(Table6[[#This Row],[Job role]],Table6[[#This Row],[Technical Skills &amp; Competencies]])</f>
        <v>Solutions Integration ArchitectBusiness Innovation</v>
      </c>
      <c r="D1206" s="7" t="s">
        <v>14</v>
      </c>
      <c r="E1206" s="4" t="s">
        <v>157</v>
      </c>
    </row>
    <row r="1207" spans="1:5" ht="30" customHeight="1" x14ac:dyDescent="0.35">
      <c r="A1207" s="19" t="s">
        <v>170</v>
      </c>
      <c r="B1207" s="6" t="s">
        <v>30</v>
      </c>
      <c r="C1207" s="7" t="str">
        <f>CONCATENATE(Table6[[#This Row],[Job role]],Table6[[#This Row],[Technical Skills &amp; Competencies]])</f>
        <v>Solutions Integration ArchitectBusiness Needs Analysis</v>
      </c>
      <c r="D1207" s="7" t="s">
        <v>14</v>
      </c>
      <c r="E1207" s="4" t="s">
        <v>157</v>
      </c>
    </row>
    <row r="1208" spans="1:5" ht="30" customHeight="1" x14ac:dyDescent="0.35">
      <c r="A1208" s="19" t="s">
        <v>170</v>
      </c>
      <c r="B1208" s="7" t="s">
        <v>171</v>
      </c>
      <c r="C1208" s="7" t="str">
        <f>CONCATENATE(Table6[[#This Row],[Job role]],Table6[[#This Row],[Technical Skills &amp; Competencies]])</f>
        <v>Solutions Integration ArchitectBusiness Process Re-engineering</v>
      </c>
      <c r="D1208" s="7" t="s">
        <v>20</v>
      </c>
      <c r="E1208" s="4" t="s">
        <v>157</v>
      </c>
    </row>
    <row r="1209" spans="1:5" ht="30" customHeight="1" x14ac:dyDescent="0.35">
      <c r="A1209" s="19" t="s">
        <v>170</v>
      </c>
      <c r="B1209" s="7" t="s">
        <v>19</v>
      </c>
      <c r="C1209" s="7" t="str">
        <f>CONCATENATE(Table6[[#This Row],[Job role]],Table6[[#This Row],[Technical Skills &amp; Competencies]])</f>
        <v>Solutions Integration ArchitectBusiness Risk Management</v>
      </c>
      <c r="D1209" s="7" t="s">
        <v>20</v>
      </c>
      <c r="E1209" s="4" t="s">
        <v>157</v>
      </c>
    </row>
    <row r="1210" spans="1:5" ht="30" customHeight="1" x14ac:dyDescent="0.35">
      <c r="A1210" s="19" t="s">
        <v>170</v>
      </c>
      <c r="B1210" s="7" t="s">
        <v>73</v>
      </c>
      <c r="C1210" s="7" t="str">
        <f>CONCATENATE(Table6[[#This Row],[Job role]],Table6[[#This Row],[Technical Skills &amp; Competencies]])</f>
        <v>Solutions Integration ArchitectContract Management</v>
      </c>
      <c r="D1210" s="7" t="s">
        <v>9</v>
      </c>
      <c r="E1210" s="4" t="s">
        <v>157</v>
      </c>
    </row>
    <row r="1211" spans="1:5" ht="30" customHeight="1" x14ac:dyDescent="0.35">
      <c r="A1211" s="19" t="s">
        <v>170</v>
      </c>
      <c r="B1211" s="6" t="s">
        <v>55</v>
      </c>
      <c r="C1211" s="7" t="str">
        <f>CONCATENATE(Table6[[#This Row],[Job role]],Table6[[#This Row],[Technical Skills &amp; Competencies]])</f>
        <v>Solutions Integration ArchitectEmerging Technology Synthesis</v>
      </c>
      <c r="D1211" s="7" t="s">
        <v>14</v>
      </c>
      <c r="E1211" s="4" t="s">
        <v>157</v>
      </c>
    </row>
    <row r="1212" spans="1:5" ht="30" customHeight="1" x14ac:dyDescent="0.35">
      <c r="A1212" s="19" t="s">
        <v>170</v>
      </c>
      <c r="B1212" s="6" t="s">
        <v>71</v>
      </c>
      <c r="C1212" s="7" t="str">
        <f>CONCATENATE(Table6[[#This Row],[Job role]],Table6[[#This Row],[Technical Skills &amp; Competencies]])</f>
        <v>Solutions Integration ArchitectPartnership Management</v>
      </c>
      <c r="D1212" s="7" t="s">
        <v>20</v>
      </c>
      <c r="E1212" s="4" t="s">
        <v>157</v>
      </c>
    </row>
    <row r="1213" spans="1:5" ht="30" customHeight="1" x14ac:dyDescent="0.35">
      <c r="A1213" s="19" t="s">
        <v>170</v>
      </c>
      <c r="B1213" s="7" t="s">
        <v>22</v>
      </c>
      <c r="C1213" s="7" t="str">
        <f>CONCATENATE(Table6[[#This Row],[Job role]],Table6[[#This Row],[Technical Skills &amp; Competencies]])</f>
        <v>Solutions Integration ArchitectProgramme Management</v>
      </c>
      <c r="D1213" s="7" t="s">
        <v>20</v>
      </c>
      <c r="E1213" s="4" t="s">
        <v>157</v>
      </c>
    </row>
    <row r="1214" spans="1:5" ht="30" customHeight="1" x14ac:dyDescent="0.35">
      <c r="A1214" s="19" t="s">
        <v>170</v>
      </c>
      <c r="B1214" s="7" t="s">
        <v>86</v>
      </c>
      <c r="C1214" s="7" t="str">
        <f>CONCATENATE(Table6[[#This Row],[Job role]],Table6[[#This Row],[Technical Skills &amp; Competencies]])</f>
        <v>Solutions Integration ArchitectSolution Architecture</v>
      </c>
      <c r="D1214" s="7" t="s">
        <v>20</v>
      </c>
      <c r="E1214" s="4" t="s">
        <v>157</v>
      </c>
    </row>
    <row r="1215" spans="1:5" ht="30" customHeight="1" x14ac:dyDescent="0.35">
      <c r="A1215" s="19" t="s">
        <v>170</v>
      </c>
      <c r="B1215" s="45" t="s">
        <v>13</v>
      </c>
      <c r="C1215" s="7" t="str">
        <f>CONCATENATE(Table6[[#This Row],[Job role]],Table6[[#This Row],[Technical Skills &amp; Competencies]])</f>
        <v>Solutions Integration ArchitectStakeholder Management</v>
      </c>
      <c r="D1215" s="7" t="s">
        <v>20</v>
      </c>
      <c r="E1215" s="4" t="s">
        <v>157</v>
      </c>
    </row>
    <row r="1216" spans="1:5" ht="30" customHeight="1" x14ac:dyDescent="0.35">
      <c r="A1216" s="19" t="s">
        <v>170</v>
      </c>
      <c r="B1216" s="7" t="s">
        <v>52</v>
      </c>
      <c r="C1216" s="7" t="str">
        <f>CONCATENATE(Table6[[#This Row],[Job role]],Table6[[#This Row],[Technical Skills &amp; Competencies]])</f>
        <v>Solutions Integration ArchitectSystem Integration</v>
      </c>
      <c r="D1216" s="7" t="s">
        <v>20</v>
      </c>
      <c r="E1216" s="4" t="s">
        <v>157</v>
      </c>
    </row>
    <row r="1217" spans="1:5" ht="30" customHeight="1" x14ac:dyDescent="0.35">
      <c r="A1217" s="19" t="s">
        <v>170</v>
      </c>
      <c r="B1217" s="7" t="s">
        <v>141</v>
      </c>
      <c r="C1217" s="7" t="str">
        <f>CONCATENATE(Table6[[#This Row],[Job role]],Table6[[#This Row],[Technical Skills &amp; Competencies]])</f>
        <v>Solutions Integration ArchitectTechnical Sales Support</v>
      </c>
      <c r="D1217" s="7" t="s">
        <v>14</v>
      </c>
      <c r="E1217" s="4" t="s">
        <v>157</v>
      </c>
    </row>
    <row r="1218" spans="1:5" ht="30" customHeight="1" x14ac:dyDescent="0.35">
      <c r="A1218" s="6" t="s">
        <v>53</v>
      </c>
      <c r="B1218" s="5" t="s">
        <v>51</v>
      </c>
      <c r="C1218" s="5" t="str">
        <f>CONCATENATE(Table6[[#This Row],[Job role]],Table6[[#This Row],[Technical Skills &amp; Competencies]])</f>
        <v>Support AnalystApplications Support and Enhancement</v>
      </c>
      <c r="D1218" s="5" t="s">
        <v>6</v>
      </c>
      <c r="E1218" s="4" t="s">
        <v>5</v>
      </c>
    </row>
    <row r="1219" spans="1:5" ht="30" customHeight="1" x14ac:dyDescent="0.35">
      <c r="A1219" s="6" t="s">
        <v>53</v>
      </c>
      <c r="B1219" s="5" t="s">
        <v>50</v>
      </c>
      <c r="C1219" s="5" t="str">
        <f>CONCATENATE(Table6[[#This Row],[Job role]],Table6[[#This Row],[Technical Skills &amp; Competencies]])</f>
        <v>Support AnalystConfiguration Tracking</v>
      </c>
      <c r="D1219" s="5" t="s">
        <v>6</v>
      </c>
      <c r="E1219" s="4" t="s">
        <v>5</v>
      </c>
    </row>
    <row r="1220" spans="1:5" ht="30" customHeight="1" x14ac:dyDescent="0.35">
      <c r="A1220" s="6" t="s">
        <v>53</v>
      </c>
      <c r="B1220" s="5" t="s">
        <v>26</v>
      </c>
      <c r="C1220" s="5" t="str">
        <f>CONCATENATE(Table6[[#This Row],[Job role]],Table6[[#This Row],[Technical Skills &amp; Competencies]])</f>
        <v>Support AnalystInfrastructure Support</v>
      </c>
      <c r="D1220" s="5" t="s">
        <v>9</v>
      </c>
      <c r="E1220" s="4" t="s">
        <v>5</v>
      </c>
    </row>
    <row r="1221" spans="1:5" ht="30" customHeight="1" x14ac:dyDescent="0.35">
      <c r="A1221" s="6" t="s">
        <v>53</v>
      </c>
      <c r="B1221" s="5" t="s">
        <v>25</v>
      </c>
      <c r="C1221" s="5" t="str">
        <f>CONCATENATE(Table6[[#This Row],[Job role]],Table6[[#This Row],[Technical Skills &amp; Competencies]])</f>
        <v>Support AnalystIT Asset Management</v>
      </c>
      <c r="D1221" s="5" t="s">
        <v>9</v>
      </c>
      <c r="E1221" s="4" t="s">
        <v>5</v>
      </c>
    </row>
    <row r="1222" spans="1:5" ht="30" customHeight="1" x14ac:dyDescent="0.35">
      <c r="A1222" s="6" t="s">
        <v>53</v>
      </c>
      <c r="B1222" s="5" t="s">
        <v>49</v>
      </c>
      <c r="C1222" s="5" t="str">
        <f>CONCATENATE(Table6[[#This Row],[Job role]],Table6[[#This Row],[Technical Skills &amp; Competencies]])</f>
        <v>Support AnalystNetwork Administration and Maintenance</v>
      </c>
      <c r="D1222" s="5" t="s">
        <v>6</v>
      </c>
      <c r="E1222" s="4" t="s">
        <v>5</v>
      </c>
    </row>
    <row r="1223" spans="1:5" ht="30" customHeight="1" x14ac:dyDescent="0.35">
      <c r="A1223" s="6" t="s">
        <v>53</v>
      </c>
      <c r="B1223" s="5" t="s">
        <v>47</v>
      </c>
      <c r="C1223" s="5" t="str">
        <f>CONCATENATE(Table6[[#This Row],[Job role]],Table6[[#This Row],[Technical Skills &amp; Competencies]])</f>
        <v>Support AnalystNetwork Configuration</v>
      </c>
      <c r="D1223" s="5" t="s">
        <v>9</v>
      </c>
      <c r="E1223" s="4" t="s">
        <v>5</v>
      </c>
    </row>
    <row r="1224" spans="1:5" ht="30" customHeight="1" x14ac:dyDescent="0.35">
      <c r="A1224" s="6" t="s">
        <v>53</v>
      </c>
      <c r="B1224" s="10" t="s">
        <v>18</v>
      </c>
      <c r="C1224" s="5" t="str">
        <f>CONCATENATE(Table6[[#This Row],[Job role]],Table6[[#This Row],[Technical Skills &amp; Competencies]])</f>
        <v>Support AnalystPerformance Management</v>
      </c>
      <c r="D1224" s="5" t="s">
        <v>14</v>
      </c>
      <c r="E1224" s="4" t="s">
        <v>5</v>
      </c>
    </row>
    <row r="1225" spans="1:5" ht="30" customHeight="1" x14ac:dyDescent="0.35">
      <c r="A1225" s="6" t="s">
        <v>53</v>
      </c>
      <c r="B1225" s="5" t="s">
        <v>15</v>
      </c>
      <c r="C1225" s="5" t="str">
        <f>CONCATENATE(Table6[[#This Row],[Job role]],Table6[[#This Row],[Technical Skills &amp; Competencies]])</f>
        <v>Support AnalystProblem Management</v>
      </c>
      <c r="D1225" s="5" t="s">
        <v>9</v>
      </c>
      <c r="E1225" s="4" t="s">
        <v>5</v>
      </c>
    </row>
    <row r="1226" spans="1:5" ht="30" customHeight="1" x14ac:dyDescent="0.35">
      <c r="A1226" s="6" t="s">
        <v>53</v>
      </c>
      <c r="B1226" s="5" t="s">
        <v>24</v>
      </c>
      <c r="C1226" s="5" t="str">
        <f>CONCATENATE(Table6[[#This Row],[Job role]],Table6[[#This Row],[Technical Skills &amp; Competencies]])</f>
        <v>Support AnalystProcurement</v>
      </c>
      <c r="D1226" s="5" t="s">
        <v>6</v>
      </c>
      <c r="E1226" s="4" t="s">
        <v>5</v>
      </c>
    </row>
    <row r="1227" spans="1:5" ht="30" customHeight="1" x14ac:dyDescent="0.35">
      <c r="A1227" s="6" t="s">
        <v>53</v>
      </c>
      <c r="B1227" s="5" t="s">
        <v>46</v>
      </c>
      <c r="C1227" s="5" t="str">
        <f>CONCATENATE(Table6[[#This Row],[Job role]],Table6[[#This Row],[Technical Skills &amp; Competencies]])</f>
        <v>Support AnalystSecurity Administration</v>
      </c>
      <c r="D1227" s="5" t="s">
        <v>6</v>
      </c>
      <c r="E1227" s="4" t="s">
        <v>5</v>
      </c>
    </row>
    <row r="1228" spans="1:5" ht="30" customHeight="1" x14ac:dyDescent="0.35">
      <c r="A1228" s="6" t="s">
        <v>53</v>
      </c>
      <c r="B1228" s="5" t="s">
        <v>44</v>
      </c>
      <c r="C1228" s="5" t="str">
        <f>CONCATENATE(Table6[[#This Row],[Job role]],Table6[[#This Row],[Technical Skills &amp; Competencies]])</f>
        <v>Support AnalystSoftware Testing</v>
      </c>
      <c r="D1228" s="5" t="s">
        <v>9</v>
      </c>
      <c r="E1228" s="4" t="s">
        <v>5</v>
      </c>
    </row>
    <row r="1229" spans="1:5" ht="30" customHeight="1" x14ac:dyDescent="0.35">
      <c r="A1229" s="6" t="s">
        <v>53</v>
      </c>
      <c r="B1229" s="5" t="s">
        <v>52</v>
      </c>
      <c r="C1229" s="5" t="str">
        <f>CONCATENATE(Table6[[#This Row],[Job role]],Table6[[#This Row],[Technical Skills &amp; Competencies]])</f>
        <v>Support AnalystSystem Integration</v>
      </c>
      <c r="D1229" s="5" t="s">
        <v>9</v>
      </c>
      <c r="E1229" s="4" t="s">
        <v>5</v>
      </c>
    </row>
    <row r="1230" spans="1:5" ht="30" customHeight="1" x14ac:dyDescent="0.35">
      <c r="A1230" s="6" t="s">
        <v>54</v>
      </c>
      <c r="B1230" s="9" t="s">
        <v>51</v>
      </c>
      <c r="C1230" s="9" t="str">
        <f>CONCATENATE(Table6[[#This Row],[Job role]],Table6[[#This Row],[Technical Skills &amp; Competencies]])</f>
        <v>Support ManagerApplications Support and Enhancement</v>
      </c>
      <c r="D1230" s="9" t="s">
        <v>9</v>
      </c>
      <c r="E1230" s="4" t="s">
        <v>5</v>
      </c>
    </row>
    <row r="1231" spans="1:5" ht="30" customHeight="1" x14ac:dyDescent="0.35">
      <c r="A1231" s="6" t="s">
        <v>54</v>
      </c>
      <c r="B1231" s="7" t="s">
        <v>34</v>
      </c>
      <c r="C1231" s="8" t="str">
        <f>CONCATENATE(Table6[[#This Row],[Job role]],Table6[[#This Row],[Technical Skills &amp; Competencies]])</f>
        <v>Support ManagerBusiness Continuity</v>
      </c>
      <c r="D1231" s="8" t="s">
        <v>14</v>
      </c>
      <c r="E1231" s="4" t="s">
        <v>5</v>
      </c>
    </row>
    <row r="1232" spans="1:5" ht="30" customHeight="1" x14ac:dyDescent="0.35">
      <c r="A1232" s="6" t="s">
        <v>54</v>
      </c>
      <c r="B1232" s="8" t="s">
        <v>33</v>
      </c>
      <c r="C1232" s="8" t="str">
        <f>CONCATENATE(Table6[[#This Row],[Job role]],Table6[[#This Row],[Technical Skills &amp; Competencies]])</f>
        <v>Support ManagerDisaster Recovery Management</v>
      </c>
      <c r="D1232" s="8" t="s">
        <v>14</v>
      </c>
      <c r="E1232" s="4" t="s">
        <v>5</v>
      </c>
    </row>
    <row r="1233" spans="1:5" ht="30" customHeight="1" x14ac:dyDescent="0.35">
      <c r="A1233" s="6" t="s">
        <v>54</v>
      </c>
      <c r="B1233" s="6" t="s">
        <v>55</v>
      </c>
      <c r="C1233" s="8" t="str">
        <f>CONCATENATE(Table6[[#This Row],[Job role]],Table6[[#This Row],[Technical Skills &amp; Competencies]])</f>
        <v>Support ManagerEmerging Technology Synthesis</v>
      </c>
      <c r="D1233" s="8" t="s">
        <v>14</v>
      </c>
      <c r="E1233" s="4" t="s">
        <v>5</v>
      </c>
    </row>
    <row r="1234" spans="1:5" ht="30" customHeight="1" x14ac:dyDescent="0.35">
      <c r="A1234" s="6" t="s">
        <v>54</v>
      </c>
      <c r="B1234" s="9" t="s">
        <v>41</v>
      </c>
      <c r="C1234" s="9" t="str">
        <f>CONCATENATE(Table6[[#This Row],[Job role]],Table6[[#This Row],[Technical Skills &amp; Competencies]])</f>
        <v>Support ManagerIT Standards</v>
      </c>
      <c r="D1234" s="9" t="s">
        <v>14</v>
      </c>
      <c r="E1234" s="4" t="s">
        <v>5</v>
      </c>
    </row>
    <row r="1235" spans="1:5" ht="30" customHeight="1" x14ac:dyDescent="0.35">
      <c r="A1235" s="6" t="s">
        <v>54</v>
      </c>
      <c r="B1235" s="5" t="s">
        <v>24</v>
      </c>
      <c r="C1235" s="7" t="str">
        <f>CONCATENATE(Table6[[#This Row],[Job role]],Table6[[#This Row],[Technical Skills &amp; Competencies]])</f>
        <v>Support ManagerProcurement</v>
      </c>
      <c r="D1235" s="7" t="s">
        <v>14</v>
      </c>
      <c r="E1235" s="4" t="s">
        <v>5</v>
      </c>
    </row>
    <row r="1236" spans="1:5" ht="30" customHeight="1" x14ac:dyDescent="0.35">
      <c r="A1236" s="6" t="s">
        <v>54</v>
      </c>
      <c r="B1236" s="6" t="s">
        <v>17</v>
      </c>
      <c r="C1236" s="8" t="str">
        <f>CONCATENATE(Table6[[#This Row],[Job role]],Table6[[#This Row],[Technical Skills &amp; Competencies]])</f>
        <v>Support ManagerQuality Standards</v>
      </c>
      <c r="D1236" s="8" t="s">
        <v>14</v>
      </c>
      <c r="E1236" s="4" t="s">
        <v>5</v>
      </c>
    </row>
    <row r="1237" spans="1:5" ht="30" customHeight="1" x14ac:dyDescent="0.35">
      <c r="A1237" s="6" t="s">
        <v>54</v>
      </c>
      <c r="B1237" s="8" t="s">
        <v>46</v>
      </c>
      <c r="C1237" s="8" t="str">
        <f>CONCATENATE(Table6[[#This Row],[Job role]],Table6[[#This Row],[Technical Skills &amp; Competencies]])</f>
        <v>Support ManagerSecurity Administration</v>
      </c>
      <c r="D1237" s="8" t="s">
        <v>14</v>
      </c>
      <c r="E1237" s="4" t="s">
        <v>5</v>
      </c>
    </row>
    <row r="1238" spans="1:5" ht="30" customHeight="1" x14ac:dyDescent="0.35">
      <c r="A1238" s="6" t="s">
        <v>66</v>
      </c>
      <c r="B1238" s="7" t="s">
        <v>34</v>
      </c>
      <c r="C1238" s="6" t="str">
        <f>CONCATENATE(Table6[[#This Row],[Job role]],Table6[[#This Row],[Technical Skills &amp; Competencies]])</f>
        <v>Systems Administration ManagerBusiness Continuity</v>
      </c>
      <c r="D1238" s="6" t="s">
        <v>14</v>
      </c>
      <c r="E1238" s="4" t="s">
        <v>5</v>
      </c>
    </row>
    <row r="1239" spans="1:5" ht="30" customHeight="1" x14ac:dyDescent="0.35">
      <c r="A1239" s="6" t="s">
        <v>66</v>
      </c>
      <c r="B1239" s="6" t="s">
        <v>30</v>
      </c>
      <c r="C1239" s="6" t="str">
        <f>CONCATENATE(Table6[[#This Row],[Job role]],Table6[[#This Row],[Technical Skills &amp; Competencies]])</f>
        <v>Systems Administration ManagerBusiness Needs Analysis</v>
      </c>
      <c r="D1239" s="6" t="s">
        <v>14</v>
      </c>
      <c r="E1239" s="4" t="s">
        <v>5</v>
      </c>
    </row>
    <row r="1240" spans="1:5" ht="30" customHeight="1" x14ac:dyDescent="0.35">
      <c r="A1240" s="6" t="s">
        <v>66</v>
      </c>
      <c r="B1240" s="6" t="s">
        <v>55</v>
      </c>
      <c r="C1240" s="6" t="str">
        <f>CONCATENATE(Table6[[#This Row],[Job role]],Table6[[#This Row],[Technical Skills &amp; Competencies]])</f>
        <v>Systems Administration ManagerEmerging Technology Synthesis</v>
      </c>
      <c r="D1240" s="6" t="s">
        <v>14</v>
      </c>
      <c r="E1240" s="4" t="s">
        <v>5</v>
      </c>
    </row>
    <row r="1241" spans="1:5" ht="30" customHeight="1" x14ac:dyDescent="0.35">
      <c r="A1241" s="6" t="s">
        <v>66</v>
      </c>
      <c r="B1241" s="6" t="s">
        <v>41</v>
      </c>
      <c r="C1241" s="6" t="str">
        <f>CONCATENATE(Table6[[#This Row],[Job role]],Table6[[#This Row],[Technical Skills &amp; Competencies]])</f>
        <v>Systems Administration ManagerIT Standards</v>
      </c>
      <c r="D1241" s="6" t="s">
        <v>14</v>
      </c>
      <c r="E1241" s="4" t="s">
        <v>5</v>
      </c>
    </row>
    <row r="1242" spans="1:5" ht="30" customHeight="1" x14ac:dyDescent="0.35">
      <c r="A1242" s="6" t="s">
        <v>66</v>
      </c>
      <c r="B1242" s="7" t="s">
        <v>40</v>
      </c>
      <c r="C1242" s="6" t="str">
        <f>CONCATENATE(Table6[[#This Row],[Job role]],Table6[[#This Row],[Technical Skills &amp; Competencies]])</f>
        <v>Systems Administration ManagerIT Strategy</v>
      </c>
      <c r="D1242" s="6" t="s">
        <v>14</v>
      </c>
      <c r="E1242" s="4" t="s">
        <v>5</v>
      </c>
    </row>
    <row r="1243" spans="1:5" ht="30" customHeight="1" x14ac:dyDescent="0.35">
      <c r="A1243" s="6" t="s">
        <v>66</v>
      </c>
      <c r="B1243" s="5" t="s">
        <v>24</v>
      </c>
      <c r="C1243" s="6" t="str">
        <f>CONCATENATE(Table6[[#This Row],[Job role]],Table6[[#This Row],[Technical Skills &amp; Competencies]])</f>
        <v>Systems Administration ManagerProcurement</v>
      </c>
      <c r="D1243" s="6" t="s">
        <v>14</v>
      </c>
      <c r="E1243" s="4" t="s">
        <v>5</v>
      </c>
    </row>
    <row r="1244" spans="1:5" ht="30" customHeight="1" x14ac:dyDescent="0.35">
      <c r="A1244" s="6" t="s">
        <v>66</v>
      </c>
      <c r="B1244" s="6" t="s">
        <v>22</v>
      </c>
      <c r="C1244" s="6" t="str">
        <f>CONCATENATE(Table6[[#This Row],[Job role]],Table6[[#This Row],[Technical Skills &amp; Competencies]])</f>
        <v>Systems Administration ManagerProgramme Management</v>
      </c>
      <c r="D1244" s="6" t="s">
        <v>14</v>
      </c>
      <c r="E1244" s="4" t="s">
        <v>5</v>
      </c>
    </row>
    <row r="1245" spans="1:5" ht="30" customHeight="1" x14ac:dyDescent="0.35">
      <c r="A1245" s="6" t="s">
        <v>66</v>
      </c>
      <c r="B1245" s="6" t="s">
        <v>65</v>
      </c>
      <c r="C1245" s="6" t="str">
        <f>CONCATENATE(Table6[[#This Row],[Job role]],Table6[[#This Row],[Technical Skills &amp; Competencies]])</f>
        <v>Systems Administration ManagerSecurity Programme Management</v>
      </c>
      <c r="D1245" s="6" t="s">
        <v>14</v>
      </c>
      <c r="E1245" s="4" t="s">
        <v>5</v>
      </c>
    </row>
    <row r="1246" spans="1:5" ht="30" customHeight="1" x14ac:dyDescent="0.35">
      <c r="A1246" s="6" t="s">
        <v>66</v>
      </c>
      <c r="B1246" s="45" t="s">
        <v>13</v>
      </c>
      <c r="C1246" s="6" t="str">
        <f>CONCATENATE(Table6[[#This Row],[Job role]],Table6[[#This Row],[Technical Skills &amp; Competencies]])</f>
        <v>Systems Administration ManagerStakeholder Management</v>
      </c>
      <c r="D1246" s="6" t="s">
        <v>14</v>
      </c>
      <c r="E1246" s="4" t="s">
        <v>5</v>
      </c>
    </row>
    <row r="1247" spans="1:5" ht="30" customHeight="1" x14ac:dyDescent="0.35">
      <c r="A1247" s="6" t="s">
        <v>66</v>
      </c>
      <c r="B1247" s="6" t="s">
        <v>52</v>
      </c>
      <c r="C1247" s="6" t="str">
        <f>CONCATENATE(Table6[[#This Row],[Job role]],Table6[[#This Row],[Technical Skills &amp; Competencies]])</f>
        <v>Systems Administration ManagerSystem Integration</v>
      </c>
      <c r="D1247" s="6" t="s">
        <v>20</v>
      </c>
      <c r="E1247" s="4" t="s">
        <v>5</v>
      </c>
    </row>
    <row r="1248" spans="1:5" ht="30" customHeight="1" x14ac:dyDescent="0.35">
      <c r="A1248" s="6" t="s">
        <v>63</v>
      </c>
      <c r="B1248" s="6" t="s">
        <v>30</v>
      </c>
      <c r="C1248" s="6" t="str">
        <f>CONCATENATE(Table6[[#This Row],[Job role]],Table6[[#This Row],[Technical Skills &amp; Competencies]])</f>
        <v>Systems AdministratorBusiness Needs Analysis</v>
      </c>
      <c r="D1248" s="6" t="s">
        <v>6</v>
      </c>
      <c r="E1248" s="4" t="s">
        <v>5</v>
      </c>
    </row>
    <row r="1249" spans="1:5" ht="30" customHeight="1" x14ac:dyDescent="0.35">
      <c r="A1249" s="6" t="s">
        <v>63</v>
      </c>
      <c r="B1249" s="6" t="s">
        <v>50</v>
      </c>
      <c r="C1249" s="6" t="str">
        <f>CONCATENATE(Table6[[#This Row],[Job role]],Table6[[#This Row],[Technical Skills &amp; Competencies]])</f>
        <v>Systems AdministratorConfiguration Tracking</v>
      </c>
      <c r="D1249" s="6" t="s">
        <v>48</v>
      </c>
      <c r="E1249" s="4" t="s">
        <v>5</v>
      </c>
    </row>
    <row r="1250" spans="1:5" ht="30" customHeight="1" x14ac:dyDescent="0.35">
      <c r="A1250" s="6" t="s">
        <v>63</v>
      </c>
      <c r="B1250" s="6" t="s">
        <v>26</v>
      </c>
      <c r="C1250" s="6" t="str">
        <f>CONCATENATE(Table6[[#This Row],[Job role]],Table6[[#This Row],[Technical Skills &amp; Competencies]])</f>
        <v>Systems AdministratorInfrastructure Support</v>
      </c>
      <c r="D1250" s="6" t="s">
        <v>6</v>
      </c>
      <c r="E1250" s="4" t="s">
        <v>5</v>
      </c>
    </row>
    <row r="1251" spans="1:5" ht="30" customHeight="1" x14ac:dyDescent="0.35">
      <c r="A1251" s="6" t="s">
        <v>63</v>
      </c>
      <c r="B1251" s="6" t="s">
        <v>25</v>
      </c>
      <c r="C1251" s="6" t="str">
        <f>CONCATENATE(Table6[[#This Row],[Job role]],Table6[[#This Row],[Technical Skills &amp; Competencies]])</f>
        <v>Systems AdministratorIT Asset Management</v>
      </c>
      <c r="D1251" s="6" t="s">
        <v>6</v>
      </c>
      <c r="E1251" s="4" t="s">
        <v>5</v>
      </c>
    </row>
    <row r="1252" spans="1:5" ht="30" customHeight="1" x14ac:dyDescent="0.35">
      <c r="A1252" s="6" t="s">
        <v>63</v>
      </c>
      <c r="B1252" s="5" t="s">
        <v>49</v>
      </c>
      <c r="C1252" s="5" t="str">
        <f>CONCATENATE(Table6[[#This Row],[Job role]],Table6[[#This Row],[Technical Skills &amp; Competencies]])</f>
        <v>Systems AdministratorNetwork Administration and Maintenance</v>
      </c>
      <c r="D1252" s="5" t="s">
        <v>6</v>
      </c>
      <c r="E1252" s="4" t="s">
        <v>5</v>
      </c>
    </row>
    <row r="1253" spans="1:5" ht="30" customHeight="1" x14ac:dyDescent="0.35">
      <c r="A1253" s="6" t="s">
        <v>63</v>
      </c>
      <c r="B1253" s="5" t="s">
        <v>15</v>
      </c>
      <c r="C1253" s="5" t="str">
        <f>CONCATENATE(Table6[[#This Row],[Job role]],Table6[[#This Row],[Technical Skills &amp; Competencies]])</f>
        <v>Systems AdministratorProblem Management</v>
      </c>
      <c r="D1253" s="5" t="s">
        <v>9</v>
      </c>
      <c r="E1253" s="4" t="s">
        <v>5</v>
      </c>
    </row>
    <row r="1254" spans="1:5" ht="30" customHeight="1" x14ac:dyDescent="0.35">
      <c r="A1254" s="6" t="s">
        <v>63</v>
      </c>
      <c r="B1254" s="5" t="s">
        <v>24</v>
      </c>
      <c r="C1254" s="5" t="str">
        <f>CONCATENATE(Table6[[#This Row],[Job role]],Table6[[#This Row],[Technical Skills &amp; Competencies]])</f>
        <v>Systems AdministratorProcurement</v>
      </c>
      <c r="D1254" s="5" t="s">
        <v>6</v>
      </c>
      <c r="E1254" s="4" t="s">
        <v>5</v>
      </c>
    </row>
    <row r="1255" spans="1:5" ht="30" customHeight="1" x14ac:dyDescent="0.35">
      <c r="A1255" s="6" t="s">
        <v>63</v>
      </c>
      <c r="B1255" s="5" t="s">
        <v>46</v>
      </c>
      <c r="C1255" s="5" t="str">
        <f>CONCATENATE(Table6[[#This Row],[Job role]],Table6[[#This Row],[Technical Skills &amp; Competencies]])</f>
        <v>Systems AdministratorSecurity Administration</v>
      </c>
      <c r="D1255" s="5" t="s">
        <v>6</v>
      </c>
      <c r="E1255" s="4" t="s">
        <v>5</v>
      </c>
    </row>
    <row r="1256" spans="1:5" ht="30" customHeight="1" x14ac:dyDescent="0.35">
      <c r="A1256" s="6" t="s">
        <v>63</v>
      </c>
      <c r="B1256" s="5" t="s">
        <v>52</v>
      </c>
      <c r="C1256" s="5" t="str">
        <f>CONCATENATE(Table6[[#This Row],[Job role]],Table6[[#This Row],[Technical Skills &amp; Competencies]])</f>
        <v>Systems AdministratorSystem Integration</v>
      </c>
      <c r="D1256" s="5" t="s">
        <v>9</v>
      </c>
      <c r="E1256" s="4" t="s">
        <v>5</v>
      </c>
    </row>
    <row r="1257" spans="1:5" ht="30" customHeight="1" x14ac:dyDescent="0.35">
      <c r="A1257" s="102" t="s">
        <v>657</v>
      </c>
      <c r="B1257" s="99" t="s">
        <v>30</v>
      </c>
      <c r="C1257" s="100" t="str">
        <f>CONCATENATE(Table6[[#This Row],[Job role]],Table6[[#This Row],[Technical Skills &amp; Competencies]])</f>
        <v>Systems Analysis ManagerBusiness Needs Analysis</v>
      </c>
      <c r="D1257" s="99" t="s">
        <v>14</v>
      </c>
      <c r="E1257" s="4" t="s">
        <v>636</v>
      </c>
    </row>
    <row r="1258" spans="1:5" ht="30" customHeight="1" x14ac:dyDescent="0.35">
      <c r="A1258" s="102" t="s">
        <v>657</v>
      </c>
      <c r="B1258" s="99" t="s">
        <v>50</v>
      </c>
      <c r="C1258" s="100" t="str">
        <f>CONCATENATE(Table6[[#This Row],[Job role]],Table6[[#This Row],[Technical Skills &amp; Competencies]])</f>
        <v>Systems Analysis ManagerConfiguration Tracking</v>
      </c>
      <c r="D1258" s="99" t="s">
        <v>14</v>
      </c>
      <c r="E1258" s="4" t="s">
        <v>636</v>
      </c>
    </row>
    <row r="1259" spans="1:5" ht="30" customHeight="1" x14ac:dyDescent="0.35">
      <c r="A1259" s="102" t="s">
        <v>657</v>
      </c>
      <c r="B1259" s="99" t="s">
        <v>57</v>
      </c>
      <c r="C1259" s="100" t="str">
        <f>CONCATENATE(Table6[[#This Row],[Job role]],Table6[[#This Row],[Technical Skills &amp; Competencies]])</f>
        <v>Systems Analysis ManagerDatabase Administration</v>
      </c>
      <c r="D1259" s="99" t="s">
        <v>14</v>
      </c>
      <c r="E1259" s="4" t="s">
        <v>636</v>
      </c>
    </row>
    <row r="1260" spans="1:5" ht="30" customHeight="1" x14ac:dyDescent="0.35">
      <c r="A1260" s="102" t="s">
        <v>657</v>
      </c>
      <c r="B1260" s="99" t="s">
        <v>40</v>
      </c>
      <c r="C1260" s="100" t="str">
        <f>CONCATENATE(Table6[[#This Row],[Job role]],Table6[[#This Row],[Technical Skills &amp; Competencies]])</f>
        <v>Systems Analysis ManagerIT Strategy</v>
      </c>
      <c r="D1260" s="99" t="s">
        <v>14</v>
      </c>
      <c r="E1260" s="4" t="s">
        <v>636</v>
      </c>
    </row>
    <row r="1261" spans="1:5" ht="30" customHeight="1" x14ac:dyDescent="0.35">
      <c r="A1261" s="102" t="s">
        <v>657</v>
      </c>
      <c r="B1261" s="99" t="s">
        <v>18</v>
      </c>
      <c r="C1261" s="100" t="str">
        <f>CONCATENATE(Table6[[#This Row],[Job role]],Table6[[#This Row],[Technical Skills &amp; Competencies]])</f>
        <v>Systems Analysis ManagerPerformance Management</v>
      </c>
      <c r="D1261" s="99" t="s">
        <v>20</v>
      </c>
      <c r="E1261" s="4" t="s">
        <v>636</v>
      </c>
    </row>
    <row r="1262" spans="1:5" ht="30" customHeight="1" x14ac:dyDescent="0.35">
      <c r="A1262" s="102" t="s">
        <v>657</v>
      </c>
      <c r="B1262" s="99" t="s">
        <v>117</v>
      </c>
      <c r="C1262" s="100" t="str">
        <f>CONCATENATE(Table6[[#This Row],[Job role]],Table6[[#This Row],[Technical Skills &amp; Competencies]])</f>
        <v>Systems Analysis ManagerPortfolio Management</v>
      </c>
      <c r="D1262" s="99" t="s">
        <v>20</v>
      </c>
      <c r="E1262" s="4" t="s">
        <v>636</v>
      </c>
    </row>
    <row r="1263" spans="1:5" ht="30" customHeight="1" x14ac:dyDescent="0.35">
      <c r="A1263" s="102" t="s">
        <v>657</v>
      </c>
      <c r="B1263" s="99" t="s">
        <v>15</v>
      </c>
      <c r="C1263" s="100" t="str">
        <f>CONCATENATE(Table6[[#This Row],[Job role]],Table6[[#This Row],[Technical Skills &amp; Competencies]])</f>
        <v>Systems Analysis ManagerProblem Management</v>
      </c>
      <c r="D1263" s="99" t="s">
        <v>20</v>
      </c>
      <c r="E1263" s="4" t="s">
        <v>636</v>
      </c>
    </row>
    <row r="1264" spans="1:5" ht="30" customHeight="1" x14ac:dyDescent="0.35">
      <c r="A1264" s="102" t="s">
        <v>657</v>
      </c>
      <c r="B1264" s="99" t="s">
        <v>22</v>
      </c>
      <c r="C1264" s="100" t="str">
        <f>CONCATENATE(Table6[[#This Row],[Job role]],Table6[[#This Row],[Technical Skills &amp; Competencies]])</f>
        <v>Systems Analysis ManagerProgramme Management</v>
      </c>
      <c r="D1264" s="99" t="s">
        <v>14</v>
      </c>
      <c r="E1264" s="4" t="s">
        <v>636</v>
      </c>
    </row>
    <row r="1265" spans="1:5" ht="30" customHeight="1" x14ac:dyDescent="0.35">
      <c r="A1265" s="102" t="s">
        <v>657</v>
      </c>
      <c r="B1265" s="99" t="s">
        <v>96</v>
      </c>
      <c r="C1265" s="100" t="str">
        <f>CONCATENATE(Table6[[#This Row],[Job role]],Table6[[#This Row],[Technical Skills &amp; Competencies]])</f>
        <v>Systems Analysis ManagerSoftware Configuration</v>
      </c>
      <c r="D1265" s="99" t="s">
        <v>14</v>
      </c>
      <c r="E1265" s="4" t="s">
        <v>636</v>
      </c>
    </row>
    <row r="1266" spans="1:5" ht="30" customHeight="1" x14ac:dyDescent="0.35">
      <c r="A1266" s="102" t="s">
        <v>657</v>
      </c>
      <c r="B1266" s="99" t="s">
        <v>44</v>
      </c>
      <c r="C1266" s="100" t="str">
        <f>CONCATENATE(Table6[[#This Row],[Job role]],Table6[[#This Row],[Technical Skills &amp; Competencies]])</f>
        <v>Systems Analysis ManagerSoftware Testing</v>
      </c>
      <c r="D1266" s="99" t="s">
        <v>14</v>
      </c>
      <c r="E1266" s="4" t="s">
        <v>636</v>
      </c>
    </row>
    <row r="1267" spans="1:5" ht="30" customHeight="1" x14ac:dyDescent="0.35">
      <c r="A1267" s="102" t="s">
        <v>657</v>
      </c>
      <c r="B1267" s="99" t="s">
        <v>86</v>
      </c>
      <c r="C1267" s="100" t="str">
        <f>CONCATENATE(Table6[[#This Row],[Job role]],Table6[[#This Row],[Technical Skills &amp; Competencies]])</f>
        <v>Systems Analysis ManagerSolution Architecture</v>
      </c>
      <c r="D1267" s="99" t="s">
        <v>20</v>
      </c>
      <c r="E1267" s="4" t="s">
        <v>636</v>
      </c>
    </row>
    <row r="1268" spans="1:5" ht="30" customHeight="1" x14ac:dyDescent="0.35">
      <c r="A1268" s="102" t="s">
        <v>657</v>
      </c>
      <c r="B1268" s="99" t="s">
        <v>13</v>
      </c>
      <c r="C1268" s="100" t="str">
        <f>CONCATENATE(Table6[[#This Row],[Job role]],Table6[[#This Row],[Technical Skills &amp; Competencies]])</f>
        <v>Systems Analysis ManagerStakeholder Management</v>
      </c>
      <c r="D1268" s="99" t="s">
        <v>14</v>
      </c>
      <c r="E1268" s="4" t="s">
        <v>636</v>
      </c>
    </row>
    <row r="1269" spans="1:5" ht="30" customHeight="1" x14ac:dyDescent="0.35">
      <c r="A1269" s="102" t="s">
        <v>657</v>
      </c>
      <c r="B1269" s="99" t="s">
        <v>52</v>
      </c>
      <c r="C1269" s="100" t="str">
        <f>CONCATENATE(Table6[[#This Row],[Job role]],Table6[[#This Row],[Technical Skills &amp; Competencies]])</f>
        <v>Systems Analysis ManagerSystem Integration</v>
      </c>
      <c r="D1269" s="99" t="s">
        <v>20</v>
      </c>
      <c r="E1269" s="4" t="s">
        <v>636</v>
      </c>
    </row>
    <row r="1270" spans="1:5" ht="30" customHeight="1" x14ac:dyDescent="0.35">
      <c r="A1270" s="120" t="s">
        <v>657</v>
      </c>
      <c r="B1270" s="121" t="s">
        <v>7</v>
      </c>
      <c r="C1270" s="122" t="str">
        <f>CONCATENATE(Table6[[#This Row],[Job role]],Table6[[#This Row],[Technical Skills &amp; Competencies]])</f>
        <v>Systems Analysis ManagerTest Planning</v>
      </c>
      <c r="D1270" s="121" t="s">
        <v>14</v>
      </c>
      <c r="E1270" s="4" t="s">
        <v>636</v>
      </c>
    </row>
    <row r="1271" spans="1:5" ht="30" customHeight="1" x14ac:dyDescent="0.35">
      <c r="A1271" s="6" t="s">
        <v>115</v>
      </c>
      <c r="B1271" s="6" t="s">
        <v>30</v>
      </c>
      <c r="C1271" s="7" t="str">
        <f>CONCATENATE(Table6[[#This Row],[Job role]],Table6[[#This Row],[Technical Skills &amp; Competencies]])</f>
        <v>Systems AnalystBusiness Needs Analysis</v>
      </c>
      <c r="D1271" s="7" t="s">
        <v>6</v>
      </c>
      <c r="E1271" s="4" t="s">
        <v>75</v>
      </c>
    </row>
    <row r="1272" spans="1:5" ht="30" customHeight="1" x14ac:dyDescent="0.35">
      <c r="A1272" s="6" t="s">
        <v>115</v>
      </c>
      <c r="B1272" s="7" t="s">
        <v>50</v>
      </c>
      <c r="C1272" s="7" t="str">
        <f>CONCATENATE(Table6[[#This Row],[Job role]],Table6[[#This Row],[Technical Skills &amp; Competencies]])</f>
        <v>Systems AnalystConfiguration Tracking</v>
      </c>
      <c r="D1272" s="7" t="s">
        <v>6</v>
      </c>
      <c r="E1272" s="4" t="s">
        <v>75</v>
      </c>
    </row>
    <row r="1273" spans="1:5" ht="30" customHeight="1" x14ac:dyDescent="0.35">
      <c r="A1273" s="6" t="s">
        <v>115</v>
      </c>
      <c r="B1273" s="6" t="s">
        <v>57</v>
      </c>
      <c r="C1273" s="6" t="str">
        <f>CONCATENATE(Table6[[#This Row],[Job role]],Table6[[#This Row],[Technical Skills &amp; Competencies]])</f>
        <v>Systems AnalystDatabase Administration</v>
      </c>
      <c r="D1273" s="6" t="s">
        <v>6</v>
      </c>
      <c r="E1273" s="4" t="s">
        <v>75</v>
      </c>
    </row>
    <row r="1274" spans="1:5" ht="30" customHeight="1" x14ac:dyDescent="0.35">
      <c r="A1274" s="6" t="s">
        <v>115</v>
      </c>
      <c r="B1274" s="10" t="s">
        <v>18</v>
      </c>
      <c r="C1274" s="6" t="str">
        <f>CONCATENATE(Table6[[#This Row],[Job role]],Table6[[#This Row],[Technical Skills &amp; Competencies]])</f>
        <v>Systems AnalystPerformance Management</v>
      </c>
      <c r="D1274" s="6" t="s">
        <v>14</v>
      </c>
      <c r="E1274" s="4" t="s">
        <v>75</v>
      </c>
    </row>
    <row r="1275" spans="1:5" ht="30" customHeight="1" x14ac:dyDescent="0.35">
      <c r="A1275" s="6" t="s">
        <v>115</v>
      </c>
      <c r="B1275" s="5" t="s">
        <v>15</v>
      </c>
      <c r="C1275" s="5" t="str">
        <f>CONCATENATE(Table6[[#This Row],[Job role]],Table6[[#This Row],[Technical Skills &amp; Competencies]])</f>
        <v>Systems AnalystProblem Management</v>
      </c>
      <c r="D1275" s="5" t="s">
        <v>9</v>
      </c>
      <c r="E1275" s="4" t="s">
        <v>75</v>
      </c>
    </row>
    <row r="1276" spans="1:5" ht="30" customHeight="1" x14ac:dyDescent="0.35">
      <c r="A1276" s="6" t="s">
        <v>115</v>
      </c>
      <c r="B1276" s="7" t="s">
        <v>22</v>
      </c>
      <c r="C1276" s="7" t="str">
        <f>CONCATENATE(Table6[[#This Row],[Job role]],Table6[[#This Row],[Technical Skills &amp; Competencies]])</f>
        <v>Systems AnalystProgramme Management</v>
      </c>
      <c r="D1276" s="7" t="s">
        <v>9</v>
      </c>
      <c r="E1276" s="4" t="s">
        <v>75</v>
      </c>
    </row>
    <row r="1277" spans="1:5" ht="30" customHeight="1" x14ac:dyDescent="0.35">
      <c r="A1277" s="6" t="s">
        <v>115</v>
      </c>
      <c r="B1277" s="6" t="s">
        <v>96</v>
      </c>
      <c r="C1277" s="6" t="str">
        <f>CONCATENATE(Table6[[#This Row],[Job role]],Table6[[#This Row],[Technical Skills &amp; Competencies]])</f>
        <v>Systems AnalystSoftware Configuration</v>
      </c>
      <c r="D1277" s="6" t="s">
        <v>6</v>
      </c>
      <c r="E1277" s="4" t="s">
        <v>75</v>
      </c>
    </row>
    <row r="1278" spans="1:5" ht="30" customHeight="1" x14ac:dyDescent="0.35">
      <c r="A1278" s="6" t="s">
        <v>115</v>
      </c>
      <c r="B1278" s="6" t="s">
        <v>44</v>
      </c>
      <c r="C1278" s="6" t="str">
        <f>CONCATENATE(Table6[[#This Row],[Job role]],Table6[[#This Row],[Technical Skills &amp; Competencies]])</f>
        <v>Systems AnalystSoftware Testing</v>
      </c>
      <c r="D1278" s="6" t="s">
        <v>6</v>
      </c>
      <c r="E1278" s="4" t="s">
        <v>75</v>
      </c>
    </row>
    <row r="1279" spans="1:5" ht="30" customHeight="1" x14ac:dyDescent="0.35">
      <c r="A1279" s="6" t="s">
        <v>115</v>
      </c>
      <c r="B1279" s="7" t="s">
        <v>86</v>
      </c>
      <c r="C1279" s="7" t="str">
        <f>CONCATENATE(Table6[[#This Row],[Job role]],Table6[[#This Row],[Technical Skills &amp; Competencies]])</f>
        <v>Systems AnalystSolution Architecture</v>
      </c>
      <c r="D1279" s="6" t="s">
        <v>14</v>
      </c>
      <c r="E1279" s="4" t="s">
        <v>75</v>
      </c>
    </row>
    <row r="1280" spans="1:5" ht="30" customHeight="1" x14ac:dyDescent="0.35">
      <c r="A1280" s="6" t="s">
        <v>115</v>
      </c>
      <c r="B1280" s="7" t="s">
        <v>13</v>
      </c>
      <c r="C1280" s="6" t="str">
        <f>CONCATENATE(Table6[[#This Row],[Job role]],Table6[[#This Row],[Technical Skills &amp; Competencies]])</f>
        <v>Systems AnalystStakeholder Management</v>
      </c>
      <c r="D1280" s="6" t="s">
        <v>6</v>
      </c>
      <c r="E1280" s="4" t="s">
        <v>75</v>
      </c>
    </row>
    <row r="1281" spans="1:5" ht="30" customHeight="1" x14ac:dyDescent="0.35">
      <c r="A1281" s="6" t="s">
        <v>115</v>
      </c>
      <c r="B1281" s="6" t="s">
        <v>52</v>
      </c>
      <c r="C1281" s="6" t="str">
        <f>CONCATENATE(Table6[[#This Row],[Job role]],Table6[[#This Row],[Technical Skills &amp; Competencies]])</f>
        <v>Systems AnalystSystem Integration</v>
      </c>
      <c r="D1281" s="6" t="s">
        <v>9</v>
      </c>
      <c r="E1281" s="4" t="s">
        <v>75</v>
      </c>
    </row>
    <row r="1282" spans="1:5" ht="30" customHeight="1" x14ac:dyDescent="0.35">
      <c r="A1282" s="6" t="s">
        <v>115</v>
      </c>
      <c r="B1282" s="6" t="s">
        <v>7</v>
      </c>
      <c r="C1282" s="6" t="str">
        <f>CONCATENATE(Table6[[#This Row],[Job role]],Table6[[#This Row],[Technical Skills &amp; Competencies]])</f>
        <v>Systems AnalystTest Planning</v>
      </c>
      <c r="D1282" s="6" t="s">
        <v>6</v>
      </c>
      <c r="E1282" s="4" t="s">
        <v>75</v>
      </c>
    </row>
    <row r="1283" spans="1:5" ht="30" customHeight="1" x14ac:dyDescent="0.35">
      <c r="A1283" s="6" t="s">
        <v>118</v>
      </c>
      <c r="B1283" s="6" t="s">
        <v>30</v>
      </c>
      <c r="C1283" s="6" t="str">
        <f>CONCATENATE(Table6[[#This Row],[Job role]],Table6[[#This Row],[Technical Skills &amp; Competencies]])</f>
        <v>Systems Analyst ManagerBusiness Needs Analysis</v>
      </c>
      <c r="D1283" s="6" t="s">
        <v>14</v>
      </c>
      <c r="E1283" s="4" t="s">
        <v>75</v>
      </c>
    </row>
    <row r="1284" spans="1:5" ht="30" customHeight="1" x14ac:dyDescent="0.35">
      <c r="A1284" s="6" t="s">
        <v>118</v>
      </c>
      <c r="B1284" s="6" t="s">
        <v>50</v>
      </c>
      <c r="C1284" s="6" t="str">
        <f>CONCATENATE(Table6[[#This Row],[Job role]],Table6[[#This Row],[Technical Skills &amp; Competencies]])</f>
        <v>Systems Analyst ManagerConfiguration Tracking</v>
      </c>
      <c r="D1284" s="6" t="s">
        <v>14</v>
      </c>
      <c r="E1284" s="4" t="s">
        <v>75</v>
      </c>
    </row>
    <row r="1285" spans="1:5" ht="30" customHeight="1" x14ac:dyDescent="0.35">
      <c r="A1285" s="6" t="s">
        <v>118</v>
      </c>
      <c r="B1285" s="6" t="s">
        <v>57</v>
      </c>
      <c r="C1285" s="6" t="str">
        <f>CONCATENATE(Table6[[#This Row],[Job role]],Table6[[#This Row],[Technical Skills &amp; Competencies]])</f>
        <v>Systems Analyst ManagerDatabase Administration</v>
      </c>
      <c r="D1285" s="6" t="s">
        <v>14</v>
      </c>
      <c r="E1285" s="4" t="s">
        <v>75</v>
      </c>
    </row>
    <row r="1286" spans="1:5" ht="30" customHeight="1" x14ac:dyDescent="0.35">
      <c r="A1286" s="6" t="s">
        <v>118</v>
      </c>
      <c r="B1286" s="7" t="s">
        <v>40</v>
      </c>
      <c r="C1286" s="6" t="str">
        <f>CONCATENATE(Table6[[#This Row],[Job role]],Table6[[#This Row],[Technical Skills &amp; Competencies]])</f>
        <v>Systems Analyst ManagerIT Strategy</v>
      </c>
      <c r="D1286" s="6" t="s">
        <v>14</v>
      </c>
      <c r="E1286" s="4" t="s">
        <v>75</v>
      </c>
    </row>
    <row r="1287" spans="1:5" ht="30" customHeight="1" x14ac:dyDescent="0.35">
      <c r="A1287" s="6" t="s">
        <v>118</v>
      </c>
      <c r="B1287" s="10" t="s">
        <v>18</v>
      </c>
      <c r="C1287" s="7" t="str">
        <f>CONCATENATE(Table6[[#This Row],[Job role]],Table6[[#This Row],[Technical Skills &amp; Competencies]])</f>
        <v>Systems Analyst ManagerPerformance Management</v>
      </c>
      <c r="D1287" s="7" t="s">
        <v>20</v>
      </c>
      <c r="E1287" s="4" t="s">
        <v>75</v>
      </c>
    </row>
    <row r="1288" spans="1:5" ht="30" customHeight="1" x14ac:dyDescent="0.35">
      <c r="A1288" s="6" t="s">
        <v>118</v>
      </c>
      <c r="B1288" s="7" t="s">
        <v>117</v>
      </c>
      <c r="C1288" s="5" t="str">
        <f>CONCATENATE(Table6[[#This Row],[Job role]],Table6[[#This Row],[Technical Skills &amp; Competencies]])</f>
        <v>Systems Analyst ManagerPortfolio Management</v>
      </c>
      <c r="D1288" s="5" t="s">
        <v>20</v>
      </c>
      <c r="E1288" s="4" t="s">
        <v>75</v>
      </c>
    </row>
    <row r="1289" spans="1:5" ht="30" customHeight="1" x14ac:dyDescent="0.35">
      <c r="A1289" s="6" t="s">
        <v>118</v>
      </c>
      <c r="B1289" s="5" t="s">
        <v>15</v>
      </c>
      <c r="C1289" s="5" t="str">
        <f>CONCATENATE(Table6[[#This Row],[Job role]],Table6[[#This Row],[Technical Skills &amp; Competencies]])</f>
        <v>Systems Analyst ManagerProblem Management</v>
      </c>
      <c r="D1289" s="5" t="s">
        <v>20</v>
      </c>
      <c r="E1289" s="4" t="s">
        <v>75</v>
      </c>
    </row>
    <row r="1290" spans="1:5" ht="30" customHeight="1" x14ac:dyDescent="0.35">
      <c r="A1290" s="6" t="s">
        <v>118</v>
      </c>
      <c r="B1290" s="6" t="s">
        <v>22</v>
      </c>
      <c r="C1290" s="6" t="str">
        <f>CONCATENATE(Table6[[#This Row],[Job role]],Table6[[#This Row],[Technical Skills &amp; Competencies]])</f>
        <v>Systems Analyst ManagerProgramme Management</v>
      </c>
      <c r="D1290" s="6" t="s">
        <v>14</v>
      </c>
      <c r="E1290" s="4" t="s">
        <v>75</v>
      </c>
    </row>
    <row r="1291" spans="1:5" ht="30" customHeight="1" x14ac:dyDescent="0.35">
      <c r="A1291" s="6" t="s">
        <v>118</v>
      </c>
      <c r="B1291" s="6" t="s">
        <v>96</v>
      </c>
      <c r="C1291" s="6" t="str">
        <f>CONCATENATE(Table6[[#This Row],[Job role]],Table6[[#This Row],[Technical Skills &amp; Competencies]])</f>
        <v>Systems Analyst ManagerSoftware Configuration</v>
      </c>
      <c r="D1291" s="6" t="s">
        <v>14</v>
      </c>
      <c r="E1291" s="4" t="s">
        <v>75</v>
      </c>
    </row>
    <row r="1292" spans="1:5" ht="30" customHeight="1" x14ac:dyDescent="0.35">
      <c r="A1292" s="6" t="s">
        <v>118</v>
      </c>
      <c r="B1292" s="6" t="s">
        <v>44</v>
      </c>
      <c r="C1292" s="6" t="str">
        <f>CONCATENATE(Table6[[#This Row],[Job role]],Table6[[#This Row],[Technical Skills &amp; Competencies]])</f>
        <v>Systems Analyst ManagerSoftware Testing</v>
      </c>
      <c r="D1292" s="6" t="s">
        <v>14</v>
      </c>
      <c r="E1292" s="4" t="s">
        <v>75</v>
      </c>
    </row>
    <row r="1293" spans="1:5" ht="30" customHeight="1" x14ac:dyDescent="0.35">
      <c r="A1293" s="6" t="s">
        <v>118</v>
      </c>
      <c r="B1293" s="7" t="s">
        <v>86</v>
      </c>
      <c r="C1293" s="7" t="str">
        <f>CONCATENATE(Table6[[#This Row],[Job role]],Table6[[#This Row],[Technical Skills &amp; Competencies]])</f>
        <v>Systems Analyst ManagerSolution Architecture</v>
      </c>
      <c r="D1293" s="6" t="s">
        <v>20</v>
      </c>
      <c r="E1293" s="4" t="s">
        <v>75</v>
      </c>
    </row>
    <row r="1294" spans="1:5" ht="30" customHeight="1" x14ac:dyDescent="0.35">
      <c r="A1294" s="6" t="s">
        <v>118</v>
      </c>
      <c r="B1294" s="45" t="s">
        <v>13</v>
      </c>
      <c r="C1294" s="6" t="str">
        <f>CONCATENATE(Table6[[#This Row],[Job role]],Table6[[#This Row],[Technical Skills &amp; Competencies]])</f>
        <v>Systems Analyst ManagerStakeholder Management</v>
      </c>
      <c r="D1294" s="6" t="s">
        <v>14</v>
      </c>
      <c r="E1294" s="4" t="s">
        <v>75</v>
      </c>
    </row>
    <row r="1295" spans="1:5" ht="30" customHeight="1" x14ac:dyDescent="0.35">
      <c r="A1295" s="6" t="s">
        <v>118</v>
      </c>
      <c r="B1295" s="6" t="s">
        <v>52</v>
      </c>
      <c r="C1295" s="6" t="str">
        <f>CONCATENATE(Table6[[#This Row],[Job role]],Table6[[#This Row],[Technical Skills &amp; Competencies]])</f>
        <v>Systems Analyst ManagerSystem Integration</v>
      </c>
      <c r="D1295" s="6" t="s">
        <v>20</v>
      </c>
      <c r="E1295" s="4" t="s">
        <v>75</v>
      </c>
    </row>
    <row r="1296" spans="1:5" ht="30" customHeight="1" x14ac:dyDescent="0.35">
      <c r="A1296" s="6" t="s">
        <v>118</v>
      </c>
      <c r="B1296" s="6" t="s">
        <v>7</v>
      </c>
      <c r="C1296" s="6" t="str">
        <f>CONCATENATE(Table6[[#This Row],[Job role]],Table6[[#This Row],[Technical Skills &amp; Competencies]])</f>
        <v>Systems Analyst ManagerTest Planning</v>
      </c>
      <c r="D1296" s="6" t="s">
        <v>14</v>
      </c>
      <c r="E1296" s="4" t="s">
        <v>75</v>
      </c>
    </row>
    <row r="1297" spans="1:5" ht="30" customHeight="1" x14ac:dyDescent="0.35">
      <c r="A1297" s="6" t="s">
        <v>45</v>
      </c>
      <c r="B1297" s="5" t="s">
        <v>51</v>
      </c>
      <c r="C1297" s="5" t="str">
        <f>CONCATENATE(Table6[[#This Row],[Job role]],Table6[[#This Row],[Technical Skills &amp; Competencies]])</f>
        <v>Technical Support ExecutiveApplications Support and Enhancement</v>
      </c>
      <c r="D1297" s="5" t="s">
        <v>48</v>
      </c>
      <c r="E1297" s="4" t="s">
        <v>5</v>
      </c>
    </row>
    <row r="1298" spans="1:5" ht="30" customHeight="1" x14ac:dyDescent="0.35">
      <c r="A1298" s="6" t="s">
        <v>45</v>
      </c>
      <c r="B1298" s="5" t="s">
        <v>50</v>
      </c>
      <c r="C1298" s="5" t="str">
        <f>CONCATENATE(Table6[[#This Row],[Job role]],Table6[[#This Row],[Technical Skills &amp; Competencies]])</f>
        <v>Technical Support ExecutiveConfiguration Tracking</v>
      </c>
      <c r="D1298" s="5" t="s">
        <v>48</v>
      </c>
      <c r="E1298" s="4" t="s">
        <v>5</v>
      </c>
    </row>
    <row r="1299" spans="1:5" ht="30" customHeight="1" x14ac:dyDescent="0.35">
      <c r="A1299" s="6" t="s">
        <v>45</v>
      </c>
      <c r="B1299" s="5" t="s">
        <v>26</v>
      </c>
      <c r="C1299" s="5" t="str">
        <f>CONCATENATE(Table6[[#This Row],[Job role]],Table6[[#This Row],[Technical Skills &amp; Competencies]])</f>
        <v>Technical Support ExecutiveInfrastructure Support</v>
      </c>
      <c r="D1299" s="5" t="s">
        <v>6</v>
      </c>
      <c r="E1299" s="4" t="s">
        <v>5</v>
      </c>
    </row>
    <row r="1300" spans="1:5" ht="30" customHeight="1" x14ac:dyDescent="0.35">
      <c r="A1300" s="6" t="s">
        <v>45</v>
      </c>
      <c r="B1300" s="5" t="s">
        <v>49</v>
      </c>
      <c r="C1300" s="5" t="str">
        <f>CONCATENATE(Table6[[#This Row],[Job role]],Table6[[#This Row],[Technical Skills &amp; Competencies]])</f>
        <v>Technical Support ExecutiveNetwork Administration and Maintenance</v>
      </c>
      <c r="D1300" s="5" t="s">
        <v>48</v>
      </c>
      <c r="E1300" s="4" t="s">
        <v>5</v>
      </c>
    </row>
    <row r="1301" spans="1:5" ht="30" customHeight="1" x14ac:dyDescent="0.35">
      <c r="A1301" s="6" t="s">
        <v>45</v>
      </c>
      <c r="B1301" s="5" t="s">
        <v>47</v>
      </c>
      <c r="C1301" s="5" t="str">
        <f>CONCATENATE(Table6[[#This Row],[Job role]],Table6[[#This Row],[Technical Skills &amp; Competencies]])</f>
        <v>Technical Support ExecutiveNetwork Configuration</v>
      </c>
      <c r="D1301" s="5" t="s">
        <v>6</v>
      </c>
      <c r="E1301" s="4" t="s">
        <v>5</v>
      </c>
    </row>
    <row r="1302" spans="1:5" ht="30" customHeight="1" x14ac:dyDescent="0.35">
      <c r="A1302" s="6" t="s">
        <v>45</v>
      </c>
      <c r="B1302" s="5" t="s">
        <v>15</v>
      </c>
      <c r="C1302" s="5" t="str">
        <f>CONCATENATE(Table6[[#This Row],[Job role]],Table6[[#This Row],[Technical Skills &amp; Competencies]])</f>
        <v>Technical Support ExecutiveProblem Management</v>
      </c>
      <c r="D1302" s="5" t="s">
        <v>9</v>
      </c>
      <c r="E1302" s="4" t="s">
        <v>5</v>
      </c>
    </row>
    <row r="1303" spans="1:5" ht="30" customHeight="1" x14ac:dyDescent="0.35">
      <c r="A1303" s="6" t="s">
        <v>45</v>
      </c>
      <c r="B1303" s="5" t="s">
        <v>46</v>
      </c>
      <c r="C1303" s="5" t="str">
        <f>CONCATENATE(Table6[[#This Row],[Job role]],Table6[[#This Row],[Technical Skills &amp; Competencies]])</f>
        <v>Technical Support ExecutiveSecurity Administration</v>
      </c>
      <c r="D1303" s="5" t="s">
        <v>6</v>
      </c>
      <c r="E1303" s="4" t="s">
        <v>5</v>
      </c>
    </row>
    <row r="1304" spans="1:5" ht="30" customHeight="1" x14ac:dyDescent="0.35">
      <c r="A1304" s="6" t="s">
        <v>45</v>
      </c>
      <c r="B1304" s="5" t="s">
        <v>44</v>
      </c>
      <c r="C1304" s="5" t="str">
        <f>CONCATENATE(Table6[[#This Row],[Job role]],Table6[[#This Row],[Technical Skills &amp; Competencies]])</f>
        <v>Technical Support ExecutiveSoftware Testing</v>
      </c>
      <c r="D1304" s="5" t="s">
        <v>6</v>
      </c>
      <c r="E1304" s="4" t="s">
        <v>5</v>
      </c>
    </row>
    <row r="1305" spans="1:5" ht="30" customHeight="1" x14ac:dyDescent="0.35">
      <c r="A1305" s="6" t="s">
        <v>88</v>
      </c>
      <c r="B1305" s="6" t="s">
        <v>89</v>
      </c>
      <c r="C1305" s="6" t="str">
        <f>CONCATENATE(Table6[[#This Row],[Job role]],Table6[[#This Row],[Technical Skills &amp; Competencies]])</f>
        <v>UI DesignerAnalytics and Computational Modelling</v>
      </c>
      <c r="D1305" s="6" t="s">
        <v>6</v>
      </c>
      <c r="E1305" s="4" t="s">
        <v>75</v>
      </c>
    </row>
    <row r="1306" spans="1:5" ht="30" customHeight="1" x14ac:dyDescent="0.35">
      <c r="A1306" s="102" t="s">
        <v>88</v>
      </c>
      <c r="B1306" s="99" t="s">
        <v>84</v>
      </c>
      <c r="C1306" s="100" t="str">
        <f>CONCATENATE(Table6[[#This Row],[Job role]],Table6[[#This Row],[Technical Skills &amp; Competencies]])</f>
        <v>UI DesignerBrand Management</v>
      </c>
      <c r="D1306" s="99"/>
      <c r="E1306" s="101"/>
    </row>
    <row r="1307" spans="1:5" ht="30" customHeight="1" x14ac:dyDescent="0.35">
      <c r="A1307" s="6" t="s">
        <v>88</v>
      </c>
      <c r="B1307" s="6" t="s">
        <v>30</v>
      </c>
      <c r="C1307" s="6" t="str">
        <f>CONCATENATE(Table6[[#This Row],[Job role]],Table6[[#This Row],[Technical Skills &amp; Competencies]])</f>
        <v>UI DesignerBusiness Needs Analysis</v>
      </c>
      <c r="D1307" s="6" t="s">
        <v>9</v>
      </c>
      <c r="E1307" s="4" t="s">
        <v>75</v>
      </c>
    </row>
    <row r="1308" spans="1:5" ht="30" customHeight="1" x14ac:dyDescent="0.35">
      <c r="A1308" s="102" t="s">
        <v>88</v>
      </c>
      <c r="B1308" s="99" t="s">
        <v>78</v>
      </c>
      <c r="C1308" s="100" t="str">
        <f>CONCATENATE(Table6[[#This Row],[Job role]],Table6[[#This Row],[Technical Skills &amp; Competencies]])</f>
        <v>UI DesignerCustomer Experience Management</v>
      </c>
      <c r="D1308" s="99"/>
      <c r="E1308" s="101"/>
    </row>
    <row r="1309" spans="1:5" ht="30" customHeight="1" x14ac:dyDescent="0.35">
      <c r="A1309" s="6" t="s">
        <v>88</v>
      </c>
      <c r="B1309" s="6" t="s">
        <v>55</v>
      </c>
      <c r="C1309" s="7" t="str">
        <f>CONCATENATE(Table6[[#This Row],[Job role]],Table6[[#This Row],[Technical Skills &amp; Competencies]])</f>
        <v>UI DesignerEmerging Technology Synthesis</v>
      </c>
      <c r="D1309" s="7" t="s">
        <v>9</v>
      </c>
      <c r="E1309" s="4" t="s">
        <v>75</v>
      </c>
    </row>
    <row r="1310" spans="1:5" ht="30" customHeight="1" x14ac:dyDescent="0.35">
      <c r="A1310" s="6" t="s">
        <v>88</v>
      </c>
      <c r="B1310" s="6" t="s">
        <v>87</v>
      </c>
      <c r="C1310" s="6" t="str">
        <f>CONCATENATE(Table6[[#This Row],[Job role]],Table6[[#This Row],[Technical Skills &amp; Competencies]])</f>
        <v>UI DesignerSoftware Design</v>
      </c>
      <c r="D1310" s="6" t="s">
        <v>9</v>
      </c>
      <c r="E1310" s="4" t="s">
        <v>75</v>
      </c>
    </row>
    <row r="1311" spans="1:5" ht="30" customHeight="1" x14ac:dyDescent="0.35">
      <c r="A1311" s="6" t="s">
        <v>88</v>
      </c>
      <c r="B1311" s="5" t="s">
        <v>44</v>
      </c>
      <c r="C1311" s="5" t="str">
        <f>CONCATENATE(Table6[[#This Row],[Job role]],Table6[[#This Row],[Technical Skills &amp; Competencies]])</f>
        <v>UI DesignerSoftware Testing</v>
      </c>
      <c r="D1311" s="5" t="s">
        <v>6</v>
      </c>
      <c r="E1311" s="4" t="s">
        <v>75</v>
      </c>
    </row>
    <row r="1312" spans="1:5" ht="30" customHeight="1" x14ac:dyDescent="0.35">
      <c r="A1312" s="6" t="s">
        <v>88</v>
      </c>
      <c r="B1312" s="5" t="s">
        <v>7</v>
      </c>
      <c r="C1312" s="5" t="str">
        <f>CONCATENATE(Table6[[#This Row],[Job role]],Table6[[#This Row],[Technical Skills &amp; Competencies]])</f>
        <v>UI DesignerTest Planning</v>
      </c>
      <c r="D1312" s="5" t="s">
        <v>6</v>
      </c>
      <c r="E1312" s="4" t="s">
        <v>75</v>
      </c>
    </row>
    <row r="1313" spans="1:5" ht="30" customHeight="1" x14ac:dyDescent="0.35">
      <c r="A1313" s="6" t="s">
        <v>88</v>
      </c>
      <c r="B1313" s="6" t="s">
        <v>81</v>
      </c>
      <c r="C1313" s="6" t="str">
        <f>CONCATENATE(Table6[[#This Row],[Job role]],Table6[[#This Row],[Technical Skills &amp; Competencies]])</f>
        <v>UI DesignerUser Interface Design</v>
      </c>
      <c r="D1313" s="6" t="s">
        <v>9</v>
      </c>
      <c r="E1313" s="4" t="s">
        <v>75</v>
      </c>
    </row>
    <row r="1314" spans="1:5" ht="30" customHeight="1" x14ac:dyDescent="0.35">
      <c r="A1314" s="6" t="s">
        <v>82</v>
      </c>
      <c r="B1314" s="6" t="s">
        <v>30</v>
      </c>
      <c r="C1314" s="11" t="str">
        <f>CONCATENATE(Table6[[#This Row],[Job role]],Table6[[#This Row],[Technical Skills &amp; Competencies]])</f>
        <v>UX DesignerBusiness Needs Analysis</v>
      </c>
      <c r="D1314" s="11" t="s">
        <v>9</v>
      </c>
      <c r="E1314" s="4" t="s">
        <v>75</v>
      </c>
    </row>
    <row r="1315" spans="1:5" ht="30" customHeight="1" x14ac:dyDescent="0.35">
      <c r="A1315" s="6" t="s">
        <v>82</v>
      </c>
      <c r="B1315" s="45" t="s">
        <v>13</v>
      </c>
      <c r="C1315" s="11" t="str">
        <f>CONCATENATE(Table6[[#This Row],[Job role]],Table6[[#This Row],[Technical Skills &amp; Competencies]])</f>
        <v>UX DesignerStakeholder Management</v>
      </c>
      <c r="D1315" s="11" t="s">
        <v>6</v>
      </c>
      <c r="E1315" s="4" t="s">
        <v>75</v>
      </c>
    </row>
    <row r="1316" spans="1:5" ht="30" customHeight="1" x14ac:dyDescent="0.35">
      <c r="A1316" s="6" t="s">
        <v>82</v>
      </c>
      <c r="B1316" s="11" t="s">
        <v>7</v>
      </c>
      <c r="C1316" s="11" t="str">
        <f>CONCATENATE(Table6[[#This Row],[Job role]],Table6[[#This Row],[Technical Skills &amp; Competencies]])</f>
        <v>UX DesignerTest Planning</v>
      </c>
      <c r="D1316" s="11" t="s">
        <v>6</v>
      </c>
      <c r="E1316" s="4" t="s">
        <v>75</v>
      </c>
    </row>
    <row r="1317" spans="1:5" ht="30" customHeight="1" x14ac:dyDescent="0.35">
      <c r="A1317" s="6" t="s">
        <v>82</v>
      </c>
      <c r="B1317" s="11" t="s">
        <v>83</v>
      </c>
      <c r="C1317" s="11" t="str">
        <f>CONCATENATE(Table6[[#This Row],[Job role]],Table6[[#This Row],[Technical Skills &amp; Competencies]])</f>
        <v>UX DesignerUser Experience Design</v>
      </c>
      <c r="D1317" s="11" t="s">
        <v>9</v>
      </c>
      <c r="E1317" s="4" t="s">
        <v>75</v>
      </c>
    </row>
    <row r="1318" spans="1:5" ht="30" customHeight="1" x14ac:dyDescent="0.35">
      <c r="A1318" s="6" t="s">
        <v>82</v>
      </c>
      <c r="B1318" s="11" t="s">
        <v>81</v>
      </c>
      <c r="C1318" s="11" t="str">
        <f>CONCATENATE(Table6[[#This Row],[Job role]],Table6[[#This Row],[Technical Skills &amp; Competencies]])</f>
        <v>UX DesignerUser Interface Design</v>
      </c>
      <c r="D1318" s="11" t="s">
        <v>9</v>
      </c>
      <c r="E1318" s="4" t="s">
        <v>75</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O11"/>
  <sheetViews>
    <sheetView topLeftCell="A2" zoomScale="81" zoomScaleNormal="81" workbookViewId="0">
      <selection activeCell="D13" sqref="D13"/>
    </sheetView>
  </sheetViews>
  <sheetFormatPr defaultColWidth="11.7265625" defaultRowHeight="65" customHeight="1" x14ac:dyDescent="0.35"/>
  <cols>
    <col min="1" max="1" width="22.26953125" style="123" customWidth="1"/>
    <col min="2" max="2" width="19.26953125" style="109" customWidth="1"/>
    <col min="3" max="3" width="19.81640625" style="109" customWidth="1"/>
    <col min="4" max="4" width="41.54296875" style="109" bestFit="1" customWidth="1"/>
    <col min="5" max="5" width="24.1796875" style="109" customWidth="1"/>
    <col min="6" max="6" width="42.90625" style="126" hidden="1" customWidth="1"/>
    <col min="7" max="10" width="46" style="126" customWidth="1"/>
    <col min="11" max="12" width="32.7265625" style="109" customWidth="1"/>
    <col min="13" max="13" width="43.6328125" style="109" bestFit="1" customWidth="1"/>
    <col min="14" max="14" width="43.6328125" style="109" customWidth="1"/>
    <col min="15" max="15" width="90.90625" style="126" customWidth="1"/>
    <col min="16" max="16384" width="11.7265625" style="126"/>
  </cols>
  <sheetData>
    <row r="1" spans="1:15" ht="15.5" hidden="1" x14ac:dyDescent="0.35">
      <c r="B1" s="169" t="s">
        <v>2311</v>
      </c>
      <c r="C1" s="169"/>
      <c r="D1" s="169"/>
      <c r="E1" s="125"/>
    </row>
    <row r="2" spans="1:15" customFormat="1" ht="15.5" customHeight="1" x14ac:dyDescent="0.35">
      <c r="A2" s="123"/>
      <c r="B2" s="109"/>
      <c r="C2" s="109"/>
      <c r="D2" s="109"/>
      <c r="E2" s="145" t="s">
        <v>2312</v>
      </c>
      <c r="F2" s="126"/>
      <c r="G2" s="145" t="s">
        <v>2313</v>
      </c>
      <c r="H2" s="145" t="s">
        <v>2314</v>
      </c>
    </row>
    <row r="3" spans="1:15" customFormat="1" ht="15.5" customHeight="1" x14ac:dyDescent="0.35">
      <c r="A3" s="123"/>
      <c r="B3" s="109"/>
      <c r="C3" s="109"/>
      <c r="D3" s="109"/>
      <c r="E3" s="128"/>
      <c r="F3" s="126"/>
      <c r="G3" s="128"/>
      <c r="H3" s="128"/>
    </row>
    <row r="4" spans="1:15" ht="18.5" customHeight="1" x14ac:dyDescent="0.35">
      <c r="B4" s="124"/>
      <c r="C4" s="124"/>
      <c r="D4" s="124"/>
      <c r="E4" s="125"/>
    </row>
    <row r="5" spans="1:15" ht="52.5" customHeight="1" x14ac:dyDescent="0.35">
      <c r="A5" s="170" t="s">
        <v>2315</v>
      </c>
      <c r="B5" s="171" t="s">
        <v>2332</v>
      </c>
      <c r="C5" s="171" t="s">
        <v>2316</v>
      </c>
      <c r="D5" s="170" t="s">
        <v>2317</v>
      </c>
      <c r="E5" s="170" t="s">
        <v>2340</v>
      </c>
      <c r="F5" s="176" t="s">
        <v>2333</v>
      </c>
      <c r="G5" s="170" t="s">
        <v>2318</v>
      </c>
      <c r="H5" s="170"/>
      <c r="I5" s="170"/>
      <c r="J5" s="170"/>
      <c r="K5" s="172" t="s">
        <v>2319</v>
      </c>
      <c r="L5" s="171" t="s">
        <v>2320</v>
      </c>
      <c r="M5" s="172" t="s">
        <v>2321</v>
      </c>
      <c r="N5" s="171" t="s">
        <v>2322</v>
      </c>
      <c r="O5" s="174" t="s">
        <v>2323</v>
      </c>
    </row>
    <row r="6" spans="1:15" s="130" customFormat="1" ht="17.5" x14ac:dyDescent="0.35">
      <c r="A6" s="170"/>
      <c r="B6" s="171"/>
      <c r="C6" s="171"/>
      <c r="D6" s="170"/>
      <c r="E6" s="170"/>
      <c r="F6" s="177"/>
      <c r="G6" s="129" t="s">
        <v>2324</v>
      </c>
      <c r="H6" s="129" t="s">
        <v>2325</v>
      </c>
      <c r="I6" s="129" t="s">
        <v>2326</v>
      </c>
      <c r="J6" s="129" t="s">
        <v>2327</v>
      </c>
      <c r="K6" s="173"/>
      <c r="L6" s="171"/>
      <c r="M6" s="173"/>
      <c r="N6" s="171"/>
      <c r="O6" s="175"/>
    </row>
    <row r="7" spans="1:15" s="138" customFormat="1" ht="294.5" x14ac:dyDescent="0.35">
      <c r="A7" s="131">
        <v>1</v>
      </c>
      <c r="B7" s="132">
        <f>'(A) For TP Input'!C4</f>
        <v>0</v>
      </c>
      <c r="C7" s="132">
        <f>'(A) For TP Input'!B4</f>
        <v>0</v>
      </c>
      <c r="D7" s="133" t="s">
        <v>2328</v>
      </c>
      <c r="E7" s="132" t="s">
        <v>2341</v>
      </c>
      <c r="F7" s="134" t="s">
        <v>2329</v>
      </c>
      <c r="G7" s="132" t="s">
        <v>2338</v>
      </c>
      <c r="H7" s="132" t="s">
        <v>2339</v>
      </c>
      <c r="I7" s="135" t="s">
        <v>2337</v>
      </c>
      <c r="J7" s="132" t="s">
        <v>2342</v>
      </c>
      <c r="K7" s="132" t="s">
        <v>2330</v>
      </c>
      <c r="L7" s="136">
        <f>LEN(K7)</f>
        <v>45</v>
      </c>
      <c r="M7" s="132" t="s">
        <v>2331</v>
      </c>
      <c r="N7" s="137">
        <f>LEN(M7)</f>
        <v>69</v>
      </c>
      <c r="O7" s="63"/>
    </row>
    <row r="8" spans="1:15" ht="15.5" x14ac:dyDescent="0.35">
      <c r="A8" s="139">
        <v>1</v>
      </c>
      <c r="B8" s="140"/>
      <c r="C8" s="140"/>
      <c r="D8" s="140"/>
      <c r="E8" s="140"/>
      <c r="F8" s="127"/>
      <c r="G8" s="127"/>
      <c r="H8" s="127"/>
      <c r="I8" s="127"/>
      <c r="J8" s="127"/>
      <c r="K8" s="140"/>
      <c r="L8" s="140"/>
      <c r="M8" s="140"/>
      <c r="N8" s="141"/>
      <c r="O8" s="142"/>
    </row>
    <row r="9" spans="1:15" ht="15.5" x14ac:dyDescent="0.35">
      <c r="K9" s="143"/>
      <c r="L9" s="143"/>
    </row>
    <row r="10" spans="1:15" ht="15.5" x14ac:dyDescent="0.35">
      <c r="K10" s="144"/>
      <c r="L10" s="144"/>
    </row>
    <row r="11" spans="1:15" ht="15.5" x14ac:dyDescent="0.35"/>
  </sheetData>
  <mergeCells count="13">
    <mergeCell ref="M5:M6"/>
    <mergeCell ref="N5:N6"/>
    <mergeCell ref="O5:O6"/>
    <mergeCell ref="E5:E6"/>
    <mergeCell ref="F5:F6"/>
    <mergeCell ref="G5:J5"/>
    <mergeCell ref="K5:K6"/>
    <mergeCell ref="L5:L6"/>
    <mergeCell ref="B1:D1"/>
    <mergeCell ref="A5:A6"/>
    <mergeCell ref="B5:B6"/>
    <mergeCell ref="C5:C6"/>
    <mergeCell ref="D5:D6"/>
  </mergeCells>
  <dataValidations count="3">
    <dataValidation type="list" allowBlank="1" showInputMessage="1" showErrorMessage="1" sqref="E7:E1048576">
      <formula1>Mode_of_Course</formula1>
    </dataValidation>
    <dataValidation type="textLength" allowBlank="1" showInputMessage="1" showErrorMessage="1" sqref="M7:N1048576 M1:N5">
      <formula1>0</formula1>
      <formula2>70</formula2>
    </dataValidation>
    <dataValidation type="textLength" allowBlank="1" showInputMessage="1" showErrorMessage="1" sqref="K11:L1048576 K7:L8 K1:L5">
      <formula1>0</formula1>
      <formula2>35</formula2>
    </dataValidation>
  </dataValidations>
  <hyperlinks>
    <hyperlink ref="D7"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'C:\Users\imda-Leebk\Documents\0 HCD\20 Citrep+\Template\[IMtalent Citrep+ Courses Template.xlsx]Options'!#REF!</xm:f>
          </x14:formula1>
          <xm:sqref>F7:F1048576 F4 F1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3"/>
  <sheetViews>
    <sheetView zoomScale="86" zoomScaleNormal="86" workbookViewId="0">
      <selection activeCell="B1" sqref="B1"/>
    </sheetView>
  </sheetViews>
  <sheetFormatPr defaultRowHeight="15.5" x14ac:dyDescent="0.35"/>
  <cols>
    <col min="1" max="1" width="27" style="4" bestFit="1" customWidth="1"/>
    <col min="2" max="2" width="50.7265625" style="38" bestFit="1" customWidth="1"/>
    <col min="3" max="3" width="62.54296875" style="4" customWidth="1"/>
    <col min="4" max="4" width="46.453125" style="25" bestFit="1" customWidth="1"/>
    <col min="5" max="5" width="22.54296875" bestFit="1" customWidth="1"/>
    <col min="6" max="6" width="21.1796875" customWidth="1"/>
  </cols>
  <sheetData>
    <row r="1" spans="1:5" s="39" customFormat="1" ht="18" x14ac:dyDescent="0.4">
      <c r="A1" s="35" t="s">
        <v>203</v>
      </c>
      <c r="B1" s="41" t="s">
        <v>1846</v>
      </c>
      <c r="C1" s="35" t="s">
        <v>2</v>
      </c>
      <c r="D1" s="78" t="s">
        <v>2300</v>
      </c>
    </row>
    <row r="2" spans="1:5" x14ac:dyDescent="0.35">
      <c r="A2" s="4" t="s">
        <v>189</v>
      </c>
      <c r="B2" s="38" t="s">
        <v>653</v>
      </c>
      <c r="C2" s="4" t="s">
        <v>198</v>
      </c>
      <c r="D2" s="68" t="s">
        <v>114</v>
      </c>
    </row>
    <row r="3" spans="1:5" x14ac:dyDescent="0.35">
      <c r="A3" s="4" t="s">
        <v>189</v>
      </c>
      <c r="B3" s="38" t="s">
        <v>653</v>
      </c>
      <c r="C3" s="4" t="s">
        <v>197</v>
      </c>
      <c r="D3" s="69" t="s">
        <v>109</v>
      </c>
    </row>
    <row r="4" spans="1:5" x14ac:dyDescent="0.35">
      <c r="A4" s="4" t="s">
        <v>189</v>
      </c>
      <c r="B4" s="38" t="s">
        <v>653</v>
      </c>
      <c r="C4" s="4" t="s">
        <v>196</v>
      </c>
      <c r="D4" s="68" t="s">
        <v>113</v>
      </c>
    </row>
    <row r="5" spans="1:5" x14ac:dyDescent="0.35">
      <c r="A5" s="4" t="s">
        <v>189</v>
      </c>
      <c r="B5" s="38" t="s">
        <v>652</v>
      </c>
      <c r="C5" s="4" t="s">
        <v>195</v>
      </c>
      <c r="D5" s="69" t="s">
        <v>158</v>
      </c>
    </row>
    <row r="6" spans="1:5" ht="31" x14ac:dyDescent="0.35">
      <c r="A6" s="4" t="s">
        <v>189</v>
      </c>
      <c r="B6" s="38" t="s">
        <v>652</v>
      </c>
      <c r="C6" s="4" t="s">
        <v>192</v>
      </c>
      <c r="D6" s="71" t="s">
        <v>130</v>
      </c>
    </row>
    <row r="7" spans="1:5" x14ac:dyDescent="0.35">
      <c r="A7" s="4" t="s">
        <v>189</v>
      </c>
      <c r="B7" s="38" t="s">
        <v>652</v>
      </c>
      <c r="C7" s="4" t="s">
        <v>194</v>
      </c>
      <c r="D7" s="69" t="s">
        <v>160</v>
      </c>
    </row>
    <row r="8" spans="1:5" x14ac:dyDescent="0.35">
      <c r="A8" s="4" t="s">
        <v>189</v>
      </c>
      <c r="B8" s="38" t="s">
        <v>652</v>
      </c>
      <c r="C8" s="4" t="s">
        <v>193</v>
      </c>
      <c r="D8" s="68" t="s">
        <v>150</v>
      </c>
    </row>
    <row r="9" spans="1:5" x14ac:dyDescent="0.35">
      <c r="A9" s="4" t="s">
        <v>189</v>
      </c>
      <c r="B9" s="38" t="s">
        <v>651</v>
      </c>
      <c r="C9" s="4" t="s">
        <v>195</v>
      </c>
      <c r="D9" s="73" t="s">
        <v>198</v>
      </c>
    </row>
    <row r="10" spans="1:5" x14ac:dyDescent="0.35">
      <c r="A10" s="4" t="s">
        <v>189</v>
      </c>
      <c r="B10" s="38" t="s">
        <v>651</v>
      </c>
      <c r="C10" s="4" t="s">
        <v>190</v>
      </c>
      <c r="D10" s="72" t="s">
        <v>197</v>
      </c>
    </row>
    <row r="11" spans="1:5" x14ac:dyDescent="0.35">
      <c r="A11" s="4" t="s">
        <v>189</v>
      </c>
      <c r="B11" s="38" t="s">
        <v>651</v>
      </c>
      <c r="C11" s="4" t="s">
        <v>191</v>
      </c>
      <c r="D11" s="69" t="s">
        <v>146</v>
      </c>
    </row>
    <row r="12" spans="1:5" x14ac:dyDescent="0.35">
      <c r="A12" s="4" t="s">
        <v>175</v>
      </c>
      <c r="B12" s="38" t="s">
        <v>650</v>
      </c>
      <c r="C12" s="4" t="s">
        <v>201</v>
      </c>
      <c r="D12" s="68" t="s">
        <v>148</v>
      </c>
      <c r="E12" s="39"/>
    </row>
    <row r="13" spans="1:5" x14ac:dyDescent="0.35">
      <c r="A13" s="4" t="s">
        <v>175</v>
      </c>
      <c r="B13" s="38" t="s">
        <v>650</v>
      </c>
      <c r="C13" s="4" t="s">
        <v>202</v>
      </c>
      <c r="D13" s="69" t="s">
        <v>147</v>
      </c>
    </row>
    <row r="14" spans="1:5" x14ac:dyDescent="0.35">
      <c r="A14" s="4" t="s">
        <v>175</v>
      </c>
      <c r="B14" s="38" t="s">
        <v>650</v>
      </c>
      <c r="C14" s="4" t="s">
        <v>200</v>
      </c>
      <c r="D14" s="72" t="s">
        <v>195</v>
      </c>
    </row>
    <row r="15" spans="1:5" x14ac:dyDescent="0.35">
      <c r="A15" s="4" t="s">
        <v>175</v>
      </c>
      <c r="B15" s="38" t="s">
        <v>650</v>
      </c>
      <c r="C15" s="4" t="s">
        <v>176</v>
      </c>
      <c r="D15" s="73" t="s">
        <v>201</v>
      </c>
    </row>
    <row r="16" spans="1:5" x14ac:dyDescent="0.35">
      <c r="A16" s="4" t="s">
        <v>175</v>
      </c>
      <c r="B16" s="38" t="s">
        <v>650</v>
      </c>
      <c r="C16" s="4" t="s">
        <v>188</v>
      </c>
      <c r="D16" s="72" t="s">
        <v>202</v>
      </c>
      <c r="E16" s="4"/>
    </row>
    <row r="17" spans="1:5" x14ac:dyDescent="0.35">
      <c r="A17" s="4" t="s">
        <v>175</v>
      </c>
      <c r="B17" s="38" t="s">
        <v>650</v>
      </c>
      <c r="C17" s="4" t="s">
        <v>179</v>
      </c>
      <c r="D17" s="69" t="s">
        <v>137</v>
      </c>
      <c r="E17" s="4"/>
    </row>
    <row r="18" spans="1:5" x14ac:dyDescent="0.35">
      <c r="A18" s="4" t="s">
        <v>175</v>
      </c>
      <c r="B18" s="38" t="s">
        <v>650</v>
      </c>
      <c r="C18" s="4" t="s">
        <v>178</v>
      </c>
      <c r="D18" s="72" t="s">
        <v>200</v>
      </c>
      <c r="E18" s="4"/>
    </row>
    <row r="19" spans="1:5" x14ac:dyDescent="0.35">
      <c r="A19" s="4" t="s">
        <v>175</v>
      </c>
      <c r="B19" s="38" t="s">
        <v>650</v>
      </c>
      <c r="C19" s="4" t="s">
        <v>184</v>
      </c>
      <c r="D19" s="69" t="s">
        <v>176</v>
      </c>
    </row>
    <row r="20" spans="1:5" x14ac:dyDescent="0.35">
      <c r="A20" s="4" t="s">
        <v>175</v>
      </c>
      <c r="B20" s="38" t="s">
        <v>650</v>
      </c>
      <c r="C20" s="4" t="s">
        <v>181</v>
      </c>
      <c r="D20" s="68" t="s">
        <v>142</v>
      </c>
      <c r="E20" s="4"/>
    </row>
    <row r="21" spans="1:5" x14ac:dyDescent="0.35">
      <c r="A21" s="4" t="s">
        <v>175</v>
      </c>
      <c r="B21" s="38" t="s">
        <v>1679</v>
      </c>
      <c r="C21" s="4" t="s">
        <v>201</v>
      </c>
      <c r="D21" s="69" t="s">
        <v>135</v>
      </c>
      <c r="E21" s="4"/>
    </row>
    <row r="22" spans="1:5" x14ac:dyDescent="0.35">
      <c r="A22" s="4" t="s">
        <v>175</v>
      </c>
      <c r="B22" s="38" t="s">
        <v>1679</v>
      </c>
      <c r="C22" s="4" t="s">
        <v>202</v>
      </c>
      <c r="D22" s="68" t="s">
        <v>136</v>
      </c>
      <c r="E22" s="4"/>
    </row>
    <row r="23" spans="1:5" x14ac:dyDescent="0.35">
      <c r="A23" s="4" t="s">
        <v>175</v>
      </c>
      <c r="B23" s="38" t="s">
        <v>1679</v>
      </c>
      <c r="C23" s="4" t="s">
        <v>200</v>
      </c>
      <c r="D23" s="73" t="s">
        <v>196</v>
      </c>
    </row>
    <row r="24" spans="1:5" x14ac:dyDescent="0.35">
      <c r="A24" s="4" t="s">
        <v>175</v>
      </c>
      <c r="B24" s="38" t="s">
        <v>1679</v>
      </c>
      <c r="C24" s="4" t="s">
        <v>188</v>
      </c>
      <c r="D24" s="68" t="s">
        <v>23</v>
      </c>
    </row>
    <row r="25" spans="1:5" x14ac:dyDescent="0.35">
      <c r="A25" s="4" t="s">
        <v>175</v>
      </c>
      <c r="B25" s="38" t="s">
        <v>1679</v>
      </c>
      <c r="C25" s="4" t="s">
        <v>182</v>
      </c>
      <c r="D25" s="69" t="s">
        <v>32</v>
      </c>
    </row>
    <row r="26" spans="1:5" x14ac:dyDescent="0.35">
      <c r="A26" s="4" t="s">
        <v>175</v>
      </c>
      <c r="B26" s="38" t="s">
        <v>1679</v>
      </c>
      <c r="C26" s="4" t="s">
        <v>180</v>
      </c>
      <c r="D26" s="72" t="s">
        <v>192</v>
      </c>
    </row>
    <row r="27" spans="1:5" x14ac:dyDescent="0.35">
      <c r="A27" s="4" t="s">
        <v>175</v>
      </c>
      <c r="B27" s="38" t="s">
        <v>1679</v>
      </c>
      <c r="C27" s="4" t="s">
        <v>183</v>
      </c>
      <c r="D27" s="73" t="s">
        <v>190</v>
      </c>
    </row>
    <row r="28" spans="1:5" x14ac:dyDescent="0.35">
      <c r="A28" s="4" t="s">
        <v>175</v>
      </c>
      <c r="B28" s="38" t="s">
        <v>1679</v>
      </c>
      <c r="C28" s="4" t="s">
        <v>185</v>
      </c>
      <c r="D28" s="68" t="s">
        <v>61</v>
      </c>
      <c r="E28" s="39"/>
    </row>
    <row r="29" spans="1:5" x14ac:dyDescent="0.35">
      <c r="A29" s="4" t="s">
        <v>175</v>
      </c>
      <c r="B29" s="38" t="s">
        <v>1679</v>
      </c>
      <c r="C29" s="4" t="s">
        <v>181</v>
      </c>
      <c r="D29" s="69" t="s">
        <v>56</v>
      </c>
    </row>
    <row r="30" spans="1:5" x14ac:dyDescent="0.35">
      <c r="A30" s="4" t="s">
        <v>175</v>
      </c>
      <c r="B30" s="38" t="s">
        <v>1680</v>
      </c>
      <c r="C30" s="4" t="s">
        <v>201</v>
      </c>
      <c r="D30" s="68" t="s">
        <v>139</v>
      </c>
    </row>
    <row r="31" spans="1:5" x14ac:dyDescent="0.35">
      <c r="A31" s="4" t="s">
        <v>175</v>
      </c>
      <c r="B31" s="38" t="s">
        <v>1680</v>
      </c>
      <c r="C31" s="4" t="s">
        <v>202</v>
      </c>
      <c r="D31" s="69" t="s">
        <v>140</v>
      </c>
    </row>
    <row r="32" spans="1:5" x14ac:dyDescent="0.35">
      <c r="A32" s="4" t="s">
        <v>175</v>
      </c>
      <c r="B32" s="38" t="s">
        <v>1680</v>
      </c>
      <c r="C32" s="4" t="s">
        <v>200</v>
      </c>
      <c r="D32" s="68" t="s">
        <v>152</v>
      </c>
      <c r="E32" s="4"/>
    </row>
    <row r="33" spans="1:6" x14ac:dyDescent="0.35">
      <c r="A33" s="4" t="s">
        <v>175</v>
      </c>
      <c r="B33" s="38" t="s">
        <v>1680</v>
      </c>
      <c r="C33" s="4" t="s">
        <v>188</v>
      </c>
      <c r="D33" s="69" t="s">
        <v>103</v>
      </c>
      <c r="E33" s="4"/>
    </row>
    <row r="34" spans="1:6" x14ac:dyDescent="0.35">
      <c r="A34" s="4" t="s">
        <v>175</v>
      </c>
      <c r="B34" s="38" t="s">
        <v>1680</v>
      </c>
      <c r="C34" s="4" t="s">
        <v>187</v>
      </c>
      <c r="D34" s="68" t="s">
        <v>95</v>
      </c>
      <c r="E34" s="4"/>
      <c r="F34" s="4"/>
    </row>
    <row r="35" spans="1:6" x14ac:dyDescent="0.35">
      <c r="A35" s="4" t="s">
        <v>175</v>
      </c>
      <c r="B35" s="38" t="s">
        <v>1680</v>
      </c>
      <c r="C35" s="4" t="s">
        <v>184</v>
      </c>
      <c r="D35" s="70" t="s">
        <v>102</v>
      </c>
      <c r="E35" s="4"/>
      <c r="F35" s="4"/>
    </row>
    <row r="36" spans="1:6" x14ac:dyDescent="0.35">
      <c r="A36" s="4" t="s">
        <v>175</v>
      </c>
      <c r="B36" s="38" t="s">
        <v>1680</v>
      </c>
      <c r="C36" s="4" t="s">
        <v>181</v>
      </c>
      <c r="D36" s="68" t="s">
        <v>173</v>
      </c>
      <c r="E36" s="4"/>
      <c r="F36" s="4"/>
    </row>
    <row r="37" spans="1:6" x14ac:dyDescent="0.35">
      <c r="A37" s="4" t="s">
        <v>175</v>
      </c>
      <c r="B37" s="38" t="s">
        <v>1680</v>
      </c>
      <c r="C37" s="4" t="s">
        <v>186</v>
      </c>
      <c r="D37" s="70" t="s">
        <v>119</v>
      </c>
      <c r="E37" s="4"/>
      <c r="F37" s="4"/>
    </row>
    <row r="38" spans="1:6" x14ac:dyDescent="0.35">
      <c r="A38" s="4" t="s">
        <v>157</v>
      </c>
      <c r="B38" s="38" t="s">
        <v>648</v>
      </c>
      <c r="C38" s="4" t="s">
        <v>130</v>
      </c>
      <c r="D38" s="68" t="s">
        <v>188</v>
      </c>
      <c r="E38" s="4"/>
    </row>
    <row r="39" spans="1:6" x14ac:dyDescent="0.35">
      <c r="A39" s="4" t="s">
        <v>157</v>
      </c>
      <c r="B39" s="38" t="s">
        <v>648</v>
      </c>
      <c r="C39" s="4" t="s">
        <v>160</v>
      </c>
      <c r="D39" s="69" t="s">
        <v>166</v>
      </c>
      <c r="E39" s="4"/>
    </row>
    <row r="40" spans="1:6" x14ac:dyDescent="0.35">
      <c r="A40" s="4" t="s">
        <v>157</v>
      </c>
      <c r="B40" s="38" t="s">
        <v>648</v>
      </c>
      <c r="C40" s="4" t="s">
        <v>201</v>
      </c>
      <c r="D40" s="71" t="s">
        <v>280</v>
      </c>
      <c r="E40" s="4"/>
    </row>
    <row r="41" spans="1:6" x14ac:dyDescent="0.35">
      <c r="A41" s="4" t="s">
        <v>157</v>
      </c>
      <c r="B41" s="38" t="s">
        <v>648</v>
      </c>
      <c r="C41" s="4" t="s">
        <v>202</v>
      </c>
      <c r="D41" s="69" t="s">
        <v>145</v>
      </c>
      <c r="E41" s="4"/>
    </row>
    <row r="42" spans="1:6" x14ac:dyDescent="0.35">
      <c r="A42" s="4" t="s">
        <v>157</v>
      </c>
      <c r="B42" s="38" t="s">
        <v>648</v>
      </c>
      <c r="C42" s="4" t="s">
        <v>200</v>
      </c>
      <c r="D42" s="68" t="s">
        <v>156</v>
      </c>
      <c r="E42" s="4"/>
    </row>
    <row r="43" spans="1:6" x14ac:dyDescent="0.35">
      <c r="A43" s="4" t="s">
        <v>157</v>
      </c>
      <c r="B43" s="38" t="s">
        <v>648</v>
      </c>
      <c r="C43" s="4" t="s">
        <v>161</v>
      </c>
      <c r="D43" s="69" t="s">
        <v>90</v>
      </c>
      <c r="E43" s="4"/>
    </row>
    <row r="44" spans="1:6" x14ac:dyDescent="0.35">
      <c r="A44" s="4" t="s">
        <v>157</v>
      </c>
      <c r="B44" s="38" t="s">
        <v>1854</v>
      </c>
      <c r="C44" s="4" t="s">
        <v>158</v>
      </c>
      <c r="D44" s="68" t="s">
        <v>153</v>
      </c>
      <c r="E44" s="4"/>
    </row>
    <row r="45" spans="1:6" x14ac:dyDescent="0.35">
      <c r="A45" s="4" t="s">
        <v>157</v>
      </c>
      <c r="B45" s="38" t="s">
        <v>91</v>
      </c>
      <c r="C45" s="4" t="s">
        <v>201</v>
      </c>
      <c r="D45" s="69" t="s">
        <v>1696</v>
      </c>
      <c r="E45" s="4"/>
    </row>
    <row r="46" spans="1:6" ht="46.5" x14ac:dyDescent="0.35">
      <c r="A46" s="4" t="s">
        <v>157</v>
      </c>
      <c r="B46" s="38" t="s">
        <v>91</v>
      </c>
      <c r="C46" s="4" t="s">
        <v>202</v>
      </c>
      <c r="D46" s="71" t="s">
        <v>660</v>
      </c>
      <c r="E46" s="4"/>
    </row>
    <row r="47" spans="1:6" ht="31" x14ac:dyDescent="0.35">
      <c r="A47" s="4" t="s">
        <v>157</v>
      </c>
      <c r="B47" s="38" t="s">
        <v>91</v>
      </c>
      <c r="C47" s="4" t="s">
        <v>200</v>
      </c>
      <c r="D47" s="70" t="s">
        <v>659</v>
      </c>
      <c r="E47" s="4"/>
    </row>
    <row r="48" spans="1:6" x14ac:dyDescent="0.35">
      <c r="A48" s="4" t="s">
        <v>157</v>
      </c>
      <c r="B48" s="38" t="s">
        <v>91</v>
      </c>
      <c r="C48" s="4" t="s">
        <v>173</v>
      </c>
      <c r="D48" s="72" t="s">
        <v>194</v>
      </c>
      <c r="E48" s="4"/>
    </row>
    <row r="49" spans="1:5" x14ac:dyDescent="0.35">
      <c r="A49" s="4" t="s">
        <v>157</v>
      </c>
      <c r="B49" s="38" t="s">
        <v>91</v>
      </c>
      <c r="C49" s="4" t="s">
        <v>174</v>
      </c>
      <c r="D49" s="69" t="s">
        <v>182</v>
      </c>
      <c r="E49" s="4"/>
    </row>
    <row r="50" spans="1:5" x14ac:dyDescent="0.35">
      <c r="A50" s="4" t="s">
        <v>157</v>
      </c>
      <c r="B50" s="38" t="s">
        <v>1682</v>
      </c>
      <c r="C50" s="4" t="s">
        <v>201</v>
      </c>
      <c r="D50" s="68" t="s">
        <v>180</v>
      </c>
      <c r="E50" s="4"/>
    </row>
    <row r="51" spans="1:5" x14ac:dyDescent="0.35">
      <c r="A51" s="4" t="s">
        <v>157</v>
      </c>
      <c r="B51" s="38" t="s">
        <v>1682</v>
      </c>
      <c r="C51" s="4" t="s">
        <v>202</v>
      </c>
      <c r="D51" s="74" t="s">
        <v>183</v>
      </c>
      <c r="E51" s="4"/>
    </row>
    <row r="52" spans="1:5" x14ac:dyDescent="0.35">
      <c r="A52" s="4" t="s">
        <v>157</v>
      </c>
      <c r="B52" s="38" t="s">
        <v>1682</v>
      </c>
      <c r="C52" s="4" t="s">
        <v>200</v>
      </c>
      <c r="D52" s="68" t="s">
        <v>42</v>
      </c>
      <c r="E52" s="4"/>
    </row>
    <row r="53" spans="1:5" x14ac:dyDescent="0.35">
      <c r="A53" s="4" t="s">
        <v>157</v>
      </c>
      <c r="B53" s="38" t="s">
        <v>1682</v>
      </c>
      <c r="C53" s="4" t="s">
        <v>166</v>
      </c>
      <c r="D53" s="69" t="s">
        <v>36</v>
      </c>
      <c r="E53" s="4"/>
    </row>
    <row r="54" spans="1:5" x14ac:dyDescent="0.35">
      <c r="A54" s="4" t="s">
        <v>157</v>
      </c>
      <c r="B54" s="38" t="s">
        <v>1682</v>
      </c>
      <c r="C54" s="4" t="s">
        <v>163</v>
      </c>
      <c r="D54" s="68" t="s">
        <v>163</v>
      </c>
      <c r="E54" s="4"/>
    </row>
    <row r="55" spans="1:5" x14ac:dyDescent="0.35">
      <c r="A55" s="4" t="s">
        <v>157</v>
      </c>
      <c r="B55" s="38" t="str">
        <f>'[5]Sf for ICT Sub-Tracks'!B13</f>
        <v>IT Consulting and Implementation</v>
      </c>
      <c r="C55" s="4" t="s">
        <v>162</v>
      </c>
      <c r="D55" s="69" t="s">
        <v>162</v>
      </c>
      <c r="E55" s="4"/>
    </row>
    <row r="56" spans="1:5" x14ac:dyDescent="0.35">
      <c r="A56" s="4" t="s">
        <v>157</v>
      </c>
      <c r="B56" s="38" t="s">
        <v>1682</v>
      </c>
      <c r="C56" s="4" t="s">
        <v>165</v>
      </c>
      <c r="D56" s="68" t="s">
        <v>656</v>
      </c>
      <c r="E56" s="4"/>
    </row>
    <row r="57" spans="1:5" x14ac:dyDescent="0.35">
      <c r="A57" s="4" t="s">
        <v>157</v>
      </c>
      <c r="B57" s="38" t="s">
        <v>1682</v>
      </c>
      <c r="C57" s="4" t="s">
        <v>164</v>
      </c>
      <c r="D57" s="69" t="s">
        <v>297</v>
      </c>
      <c r="E57" s="4"/>
    </row>
    <row r="58" spans="1:5" x14ac:dyDescent="0.35">
      <c r="A58" s="4" t="s">
        <v>157</v>
      </c>
      <c r="B58" s="38" t="s">
        <v>1681</v>
      </c>
      <c r="C58" s="4" t="s">
        <v>201</v>
      </c>
      <c r="D58" s="68" t="s">
        <v>108</v>
      </c>
      <c r="E58" s="4"/>
    </row>
    <row r="59" spans="1:5" x14ac:dyDescent="0.35">
      <c r="A59" s="4" t="s">
        <v>157</v>
      </c>
      <c r="B59" s="38" t="s">
        <v>1681</v>
      </c>
      <c r="C59" s="4" t="s">
        <v>202</v>
      </c>
      <c r="D59" s="69" t="s">
        <v>105</v>
      </c>
      <c r="E59" s="4"/>
    </row>
    <row r="60" spans="1:5" x14ac:dyDescent="0.35">
      <c r="A60" s="4" t="s">
        <v>157</v>
      </c>
      <c r="B60" s="38" t="s">
        <v>1681</v>
      </c>
      <c r="C60" s="4" t="s">
        <v>200</v>
      </c>
      <c r="D60" s="68" t="s">
        <v>107</v>
      </c>
      <c r="E60" s="4"/>
    </row>
    <row r="61" spans="1:5" x14ac:dyDescent="0.35">
      <c r="A61" s="4" t="s">
        <v>157</v>
      </c>
      <c r="B61" s="38" t="s">
        <v>1681</v>
      </c>
      <c r="C61" s="4" t="s">
        <v>169</v>
      </c>
      <c r="D61" s="69" t="s">
        <v>154</v>
      </c>
      <c r="E61" s="4"/>
    </row>
    <row r="62" spans="1:5" x14ac:dyDescent="0.35">
      <c r="A62" s="4" t="s">
        <v>157</v>
      </c>
      <c r="B62" s="38" t="s">
        <v>1681</v>
      </c>
      <c r="C62" s="4" t="s">
        <v>168</v>
      </c>
      <c r="D62" s="68" t="s">
        <v>155</v>
      </c>
      <c r="E62" s="4"/>
    </row>
    <row r="63" spans="1:5" x14ac:dyDescent="0.35">
      <c r="A63" s="4" t="s">
        <v>157</v>
      </c>
      <c r="B63" s="38" t="s">
        <v>1681</v>
      </c>
      <c r="C63" s="4" t="s">
        <v>167</v>
      </c>
      <c r="D63" s="69" t="s">
        <v>179</v>
      </c>
      <c r="E63" s="4"/>
    </row>
    <row r="64" spans="1:5" x14ac:dyDescent="0.35">
      <c r="A64" s="4" t="s">
        <v>157</v>
      </c>
      <c r="B64" s="38" t="s">
        <v>649</v>
      </c>
      <c r="C64" s="4" t="s">
        <v>201</v>
      </c>
      <c r="D64" s="68" t="s">
        <v>174</v>
      </c>
      <c r="E64" s="4"/>
    </row>
    <row r="65" spans="1:4" x14ac:dyDescent="0.35">
      <c r="A65" s="4" t="s">
        <v>157</v>
      </c>
      <c r="B65" s="38" t="s">
        <v>649</v>
      </c>
      <c r="C65" s="4" t="s">
        <v>202</v>
      </c>
      <c r="D65" s="69" t="s">
        <v>165</v>
      </c>
    </row>
    <row r="66" spans="1:4" x14ac:dyDescent="0.35">
      <c r="A66" s="4" t="s">
        <v>157</v>
      </c>
      <c r="B66" s="38" t="s">
        <v>649</v>
      </c>
      <c r="C66" s="4" t="s">
        <v>200</v>
      </c>
      <c r="D66" s="75" t="s">
        <v>187</v>
      </c>
    </row>
    <row r="67" spans="1:4" ht="31" x14ac:dyDescent="0.35">
      <c r="A67" s="4" t="s">
        <v>157</v>
      </c>
      <c r="B67" s="38" t="s">
        <v>649</v>
      </c>
      <c r="C67" s="4" t="s">
        <v>172</v>
      </c>
      <c r="D67" s="70" t="s">
        <v>658</v>
      </c>
    </row>
    <row r="68" spans="1:4" x14ac:dyDescent="0.35">
      <c r="A68" s="4" t="s">
        <v>157</v>
      </c>
      <c r="B68" s="38" t="s">
        <v>649</v>
      </c>
      <c r="C68" s="4" t="s">
        <v>170</v>
      </c>
      <c r="D68" s="68" t="s">
        <v>172</v>
      </c>
    </row>
    <row r="69" spans="1:4" x14ac:dyDescent="0.35">
      <c r="A69" s="4" t="s">
        <v>642</v>
      </c>
      <c r="B69" s="38" t="s">
        <v>643</v>
      </c>
      <c r="C69" s="4" t="s">
        <v>146</v>
      </c>
      <c r="D69" s="69" t="s">
        <v>76</v>
      </c>
    </row>
    <row r="70" spans="1:4" x14ac:dyDescent="0.35">
      <c r="A70" s="4" t="s">
        <v>642</v>
      </c>
      <c r="B70" s="38" t="s">
        <v>643</v>
      </c>
      <c r="C70" s="4" t="s">
        <v>148</v>
      </c>
      <c r="D70" s="68" t="s">
        <v>143</v>
      </c>
    </row>
    <row r="71" spans="1:4" x14ac:dyDescent="0.35">
      <c r="A71" s="4" t="s">
        <v>642</v>
      </c>
      <c r="B71" s="38" t="s">
        <v>643</v>
      </c>
      <c r="C71" s="4" t="s">
        <v>147</v>
      </c>
      <c r="D71" s="69" t="s">
        <v>144</v>
      </c>
    </row>
    <row r="72" spans="1:4" x14ac:dyDescent="0.35">
      <c r="A72" s="4" t="s">
        <v>642</v>
      </c>
      <c r="B72" s="38" t="s">
        <v>643</v>
      </c>
      <c r="C72" s="4" t="s">
        <v>153</v>
      </c>
      <c r="D72" s="68" t="s">
        <v>169</v>
      </c>
    </row>
    <row r="73" spans="1:4" x14ac:dyDescent="0.35">
      <c r="A73" s="4" t="s">
        <v>642</v>
      </c>
      <c r="B73" s="38" t="s">
        <v>641</v>
      </c>
      <c r="C73" s="4" t="s">
        <v>139</v>
      </c>
      <c r="D73" s="69" t="s">
        <v>168</v>
      </c>
    </row>
    <row r="74" spans="1:4" x14ac:dyDescent="0.35">
      <c r="A74" s="4" t="s">
        <v>642</v>
      </c>
      <c r="B74" s="38" t="s">
        <v>641</v>
      </c>
      <c r="C74" s="4" t="s">
        <v>140</v>
      </c>
      <c r="D74" s="68" t="s">
        <v>167</v>
      </c>
    </row>
    <row r="75" spans="1:4" x14ac:dyDescent="0.35">
      <c r="A75" s="4" t="s">
        <v>642</v>
      </c>
      <c r="B75" s="38" t="s">
        <v>641</v>
      </c>
      <c r="C75" s="4" t="s">
        <v>145</v>
      </c>
      <c r="D75" s="69" t="s">
        <v>8</v>
      </c>
    </row>
    <row r="76" spans="1:4" x14ac:dyDescent="0.35">
      <c r="A76" s="4" t="s">
        <v>642</v>
      </c>
      <c r="B76" s="38" t="s">
        <v>644</v>
      </c>
      <c r="C76" s="4" t="s">
        <v>150</v>
      </c>
      <c r="D76" s="68" t="s">
        <v>12</v>
      </c>
    </row>
    <row r="77" spans="1:4" x14ac:dyDescent="0.35">
      <c r="A77" s="4" t="s">
        <v>642</v>
      </c>
      <c r="B77" s="38" t="s">
        <v>644</v>
      </c>
      <c r="C77" s="4" t="s">
        <v>152</v>
      </c>
      <c r="D77" s="69" t="s">
        <v>21</v>
      </c>
    </row>
    <row r="78" spans="1:4" x14ac:dyDescent="0.35">
      <c r="A78" s="4" t="s">
        <v>642</v>
      </c>
      <c r="B78" s="38" t="s">
        <v>644</v>
      </c>
      <c r="C78" s="4" t="s">
        <v>153</v>
      </c>
      <c r="D78" s="68" t="s">
        <v>151</v>
      </c>
    </row>
    <row r="79" spans="1:4" x14ac:dyDescent="0.35">
      <c r="A79" s="4" t="s">
        <v>642</v>
      </c>
      <c r="B79" s="38" t="s">
        <v>644</v>
      </c>
      <c r="C79" s="4" t="s">
        <v>151</v>
      </c>
      <c r="D79" s="69" t="s">
        <v>149</v>
      </c>
    </row>
    <row r="80" spans="1:4" x14ac:dyDescent="0.35">
      <c r="A80" s="4" t="s">
        <v>642</v>
      </c>
      <c r="B80" s="38" t="s">
        <v>644</v>
      </c>
      <c r="C80" s="4" t="s">
        <v>149</v>
      </c>
      <c r="D80" s="68" t="s">
        <v>121</v>
      </c>
    </row>
    <row r="81" spans="1:4" x14ac:dyDescent="0.35">
      <c r="A81" s="4" t="s">
        <v>642</v>
      </c>
      <c r="B81" s="38" t="s">
        <v>645</v>
      </c>
      <c r="C81" s="4" t="s">
        <v>156</v>
      </c>
      <c r="D81" s="69" t="s">
        <v>129</v>
      </c>
    </row>
    <row r="82" spans="1:4" x14ac:dyDescent="0.35">
      <c r="A82" s="4" t="s">
        <v>642</v>
      </c>
      <c r="B82" s="38" t="s">
        <v>645</v>
      </c>
      <c r="C82" s="4" t="s">
        <v>154</v>
      </c>
      <c r="D82" s="68" t="s">
        <v>131</v>
      </c>
    </row>
    <row r="83" spans="1:4" x14ac:dyDescent="0.35">
      <c r="A83" s="4" t="s">
        <v>642</v>
      </c>
      <c r="B83" s="38" t="s">
        <v>645</v>
      </c>
      <c r="C83" s="4" t="s">
        <v>155</v>
      </c>
      <c r="D83" s="69" t="s">
        <v>403</v>
      </c>
    </row>
    <row r="84" spans="1:4" x14ac:dyDescent="0.35">
      <c r="A84" s="4" t="s">
        <v>642</v>
      </c>
      <c r="B84" s="38" t="s">
        <v>1686</v>
      </c>
      <c r="C84" s="4" t="s">
        <v>142</v>
      </c>
      <c r="D84" s="68" t="s">
        <v>133</v>
      </c>
    </row>
    <row r="85" spans="1:4" x14ac:dyDescent="0.35">
      <c r="A85" s="4" t="s">
        <v>642</v>
      </c>
      <c r="B85" s="38" t="s">
        <v>1686</v>
      </c>
      <c r="C85" s="4" t="s">
        <v>145</v>
      </c>
      <c r="D85" s="70" t="s">
        <v>411</v>
      </c>
    </row>
    <row r="86" spans="1:4" x14ac:dyDescent="0.35">
      <c r="A86" s="4" t="s">
        <v>642</v>
      </c>
      <c r="B86" s="38" t="s">
        <v>1686</v>
      </c>
      <c r="C86" s="4" t="s">
        <v>143</v>
      </c>
      <c r="D86" s="68" t="s">
        <v>112</v>
      </c>
    </row>
    <row r="87" spans="1:4" x14ac:dyDescent="0.35">
      <c r="A87" s="4" t="s">
        <v>642</v>
      </c>
      <c r="B87" s="38" t="s">
        <v>1686</v>
      </c>
      <c r="C87" s="4" t="s">
        <v>144</v>
      </c>
      <c r="D87" s="69" t="s">
        <v>161</v>
      </c>
    </row>
    <row r="88" spans="1:4" x14ac:dyDescent="0.35">
      <c r="A88" s="4" t="s">
        <v>120</v>
      </c>
      <c r="B88" s="38" t="s">
        <v>1683</v>
      </c>
      <c r="C88" s="4" t="s">
        <v>130</v>
      </c>
      <c r="D88" s="68" t="s">
        <v>178</v>
      </c>
    </row>
    <row r="89" spans="1:4" x14ac:dyDescent="0.35">
      <c r="A89" s="4" t="s">
        <v>120</v>
      </c>
      <c r="B89" s="38" t="s">
        <v>1683</v>
      </c>
      <c r="C89" s="4" t="s">
        <v>137</v>
      </c>
      <c r="D89" s="69" t="s">
        <v>29</v>
      </c>
    </row>
    <row r="90" spans="1:4" x14ac:dyDescent="0.35">
      <c r="A90" s="4" t="s">
        <v>120</v>
      </c>
      <c r="B90" s="38" t="s">
        <v>1683</v>
      </c>
      <c r="C90" s="4" t="s">
        <v>135</v>
      </c>
      <c r="D90" s="72" t="s">
        <v>193</v>
      </c>
    </row>
    <row r="91" spans="1:4" x14ac:dyDescent="0.35">
      <c r="A91" s="4" t="s">
        <v>120</v>
      </c>
      <c r="B91" s="38" t="s">
        <v>1683</v>
      </c>
      <c r="C91" s="4" t="s">
        <v>136</v>
      </c>
      <c r="D91" s="73" t="s">
        <v>191</v>
      </c>
    </row>
    <row r="92" spans="1:4" x14ac:dyDescent="0.35">
      <c r="A92" s="4" t="s">
        <v>120</v>
      </c>
      <c r="B92" s="38" t="s">
        <v>1683</v>
      </c>
      <c r="C92" s="4" t="s">
        <v>129</v>
      </c>
      <c r="D92" s="68" t="s">
        <v>256</v>
      </c>
    </row>
    <row r="93" spans="1:4" ht="31" x14ac:dyDescent="0.35">
      <c r="A93" s="4" t="s">
        <v>120</v>
      </c>
      <c r="B93" s="38" t="s">
        <v>1685</v>
      </c>
      <c r="C93" s="4" t="s">
        <v>130</v>
      </c>
      <c r="D93" s="69" t="s">
        <v>101</v>
      </c>
    </row>
    <row r="94" spans="1:4" ht="31" x14ac:dyDescent="0.35">
      <c r="A94" s="4" t="s">
        <v>120</v>
      </c>
      <c r="B94" s="38" t="s">
        <v>1685</v>
      </c>
      <c r="C94" s="4" t="s">
        <v>137</v>
      </c>
      <c r="D94" s="75" t="s">
        <v>184</v>
      </c>
    </row>
    <row r="95" spans="1:4" ht="31" x14ac:dyDescent="0.35">
      <c r="A95" s="4" t="s">
        <v>120</v>
      </c>
      <c r="B95" s="38" t="s">
        <v>1685</v>
      </c>
      <c r="C95" s="38" t="s">
        <v>660</v>
      </c>
      <c r="D95" s="74" t="s">
        <v>185</v>
      </c>
    </row>
    <row r="96" spans="1:4" ht="31" x14ac:dyDescent="0.35">
      <c r="A96" s="4" t="s">
        <v>120</v>
      </c>
      <c r="B96" s="38" t="s">
        <v>1685</v>
      </c>
      <c r="C96" s="38" t="s">
        <v>659</v>
      </c>
      <c r="D96" s="68" t="s">
        <v>181</v>
      </c>
    </row>
    <row r="97" spans="1:4" ht="31" x14ac:dyDescent="0.35">
      <c r="A97" s="4" t="s">
        <v>120</v>
      </c>
      <c r="B97" s="38" t="s">
        <v>1685</v>
      </c>
      <c r="C97" s="4" t="s">
        <v>129</v>
      </c>
      <c r="D97" s="69" t="s">
        <v>38</v>
      </c>
    </row>
    <row r="98" spans="1:4" x14ac:dyDescent="0.35">
      <c r="A98" s="4" t="s">
        <v>120</v>
      </c>
      <c r="B98" s="38" t="s">
        <v>646</v>
      </c>
      <c r="C98" s="4" t="s">
        <v>130</v>
      </c>
      <c r="D98" s="68" t="s">
        <v>164</v>
      </c>
    </row>
    <row r="99" spans="1:4" x14ac:dyDescent="0.35">
      <c r="A99" s="4" t="s">
        <v>120</v>
      </c>
      <c r="B99" s="38" t="s">
        <v>646</v>
      </c>
      <c r="C99" s="4" t="s">
        <v>137</v>
      </c>
      <c r="D99" s="70" t="s">
        <v>270</v>
      </c>
    </row>
    <row r="100" spans="1:4" x14ac:dyDescent="0.35">
      <c r="A100" s="4" t="s">
        <v>120</v>
      </c>
      <c r="B100" s="38" t="s">
        <v>646</v>
      </c>
      <c r="C100" s="4" t="s">
        <v>658</v>
      </c>
      <c r="D100" s="75" t="s">
        <v>186</v>
      </c>
    </row>
    <row r="101" spans="1:4" x14ac:dyDescent="0.35">
      <c r="A101" s="4" t="s">
        <v>120</v>
      </c>
      <c r="B101" s="38" t="s">
        <v>646</v>
      </c>
      <c r="C101" s="4" t="s">
        <v>121</v>
      </c>
      <c r="D101" s="69" t="s">
        <v>106</v>
      </c>
    </row>
    <row r="102" spans="1:4" x14ac:dyDescent="0.35">
      <c r="A102" s="4" t="s">
        <v>120</v>
      </c>
      <c r="B102" s="38" t="s">
        <v>646</v>
      </c>
      <c r="C102" s="4" t="s">
        <v>129</v>
      </c>
      <c r="D102" s="68" t="s">
        <v>80</v>
      </c>
    </row>
    <row r="103" spans="1:4" x14ac:dyDescent="0.35">
      <c r="A103" s="4" t="s">
        <v>120</v>
      </c>
      <c r="B103" s="38" t="s">
        <v>647</v>
      </c>
      <c r="C103" s="4" t="s">
        <v>130</v>
      </c>
      <c r="D103" s="69" t="s">
        <v>16</v>
      </c>
    </row>
    <row r="104" spans="1:4" x14ac:dyDescent="0.35">
      <c r="A104" s="4" t="s">
        <v>120</v>
      </c>
      <c r="B104" s="38" t="s">
        <v>647</v>
      </c>
      <c r="C104" s="4" t="s">
        <v>137</v>
      </c>
      <c r="D104" s="71" t="s">
        <v>320</v>
      </c>
    </row>
    <row r="105" spans="1:4" x14ac:dyDescent="0.35">
      <c r="A105" s="4" t="s">
        <v>120</v>
      </c>
      <c r="B105" s="38" t="s">
        <v>647</v>
      </c>
      <c r="C105" s="4" t="s">
        <v>129</v>
      </c>
      <c r="D105" s="69" t="s">
        <v>64</v>
      </c>
    </row>
    <row r="106" spans="1:4" x14ac:dyDescent="0.35">
      <c r="A106" s="4" t="s">
        <v>120</v>
      </c>
      <c r="B106" s="38" t="s">
        <v>647</v>
      </c>
      <c r="C106" s="4" t="s">
        <v>131</v>
      </c>
      <c r="D106" s="68" t="s">
        <v>116</v>
      </c>
    </row>
    <row r="107" spans="1:4" x14ac:dyDescent="0.35">
      <c r="A107" s="4" t="s">
        <v>120</v>
      </c>
      <c r="B107" s="38" t="s">
        <v>647</v>
      </c>
      <c r="C107" s="4" t="s">
        <v>403</v>
      </c>
      <c r="D107" s="69" t="s">
        <v>305</v>
      </c>
    </row>
    <row r="108" spans="1:4" x14ac:dyDescent="0.35">
      <c r="A108" s="4" t="s">
        <v>120</v>
      </c>
      <c r="B108" s="38" t="s">
        <v>1684</v>
      </c>
      <c r="C108" s="4" t="s">
        <v>130</v>
      </c>
      <c r="D108" s="68" t="s">
        <v>85</v>
      </c>
    </row>
    <row r="109" spans="1:4" x14ac:dyDescent="0.35">
      <c r="A109" s="4" t="s">
        <v>120</v>
      </c>
      <c r="B109" s="38" t="s">
        <v>1684</v>
      </c>
      <c r="C109" s="4" t="s">
        <v>137</v>
      </c>
      <c r="D109" s="70" t="s">
        <v>92</v>
      </c>
    </row>
    <row r="110" spans="1:4" x14ac:dyDescent="0.35">
      <c r="A110" s="4" t="s">
        <v>120</v>
      </c>
      <c r="B110" s="38" t="s">
        <v>1684</v>
      </c>
      <c r="C110" s="4" t="s">
        <v>129</v>
      </c>
      <c r="D110" s="71" t="s">
        <v>94</v>
      </c>
    </row>
    <row r="111" spans="1:4" x14ac:dyDescent="0.35">
      <c r="A111" s="4" t="s">
        <v>120</v>
      </c>
      <c r="B111" s="38" t="s">
        <v>1684</v>
      </c>
      <c r="C111" s="4" t="s">
        <v>133</v>
      </c>
      <c r="D111" s="69" t="s">
        <v>170</v>
      </c>
    </row>
    <row r="112" spans="1:4" x14ac:dyDescent="0.35">
      <c r="A112" s="4" t="s">
        <v>120</v>
      </c>
      <c r="B112" s="38" t="s">
        <v>1684</v>
      </c>
      <c r="C112" s="4" t="s">
        <v>411</v>
      </c>
      <c r="D112" s="68" t="s">
        <v>53</v>
      </c>
    </row>
    <row r="113" spans="1:4" x14ac:dyDescent="0.35">
      <c r="A113" s="4" t="s">
        <v>636</v>
      </c>
      <c r="B113" s="38" t="s">
        <v>1687</v>
      </c>
      <c r="C113" s="4" t="s">
        <v>114</v>
      </c>
      <c r="D113" s="69" t="s">
        <v>54</v>
      </c>
    </row>
    <row r="114" spans="1:4" x14ac:dyDescent="0.35">
      <c r="A114" s="4" t="s">
        <v>636</v>
      </c>
      <c r="B114" s="38" t="s">
        <v>1687</v>
      </c>
      <c r="C114" s="4" t="s">
        <v>109</v>
      </c>
      <c r="D114" s="68" t="s">
        <v>66</v>
      </c>
    </row>
    <row r="115" spans="1:4" x14ac:dyDescent="0.35">
      <c r="A115" s="4" t="s">
        <v>636</v>
      </c>
      <c r="B115" s="38" t="s">
        <v>1687</v>
      </c>
      <c r="C115" s="4" t="s">
        <v>113</v>
      </c>
      <c r="D115" s="69" t="s">
        <v>63</v>
      </c>
    </row>
    <row r="116" spans="1:4" x14ac:dyDescent="0.35">
      <c r="A116" s="4" t="s">
        <v>636</v>
      </c>
      <c r="B116" s="38" t="s">
        <v>1687</v>
      </c>
      <c r="C116" s="4" t="s">
        <v>201</v>
      </c>
      <c r="D116" s="68" t="s">
        <v>657</v>
      </c>
    </row>
    <row r="117" spans="1:4" x14ac:dyDescent="0.35">
      <c r="A117" s="4" t="s">
        <v>636</v>
      </c>
      <c r="B117" s="38" t="s">
        <v>1687</v>
      </c>
      <c r="C117" s="4" t="s">
        <v>202</v>
      </c>
      <c r="D117" s="69" t="s">
        <v>115</v>
      </c>
    </row>
    <row r="118" spans="1:4" x14ac:dyDescent="0.35">
      <c r="A118" s="4" t="s">
        <v>636</v>
      </c>
      <c r="B118" s="38" t="s">
        <v>1687</v>
      </c>
      <c r="C118" s="4" t="s">
        <v>200</v>
      </c>
      <c r="D118" s="68" t="s">
        <v>45</v>
      </c>
    </row>
    <row r="119" spans="1:4" x14ac:dyDescent="0.35">
      <c r="A119" s="4" t="s">
        <v>636</v>
      </c>
      <c r="B119" s="38" t="s">
        <v>1687</v>
      </c>
      <c r="C119" s="4" t="s">
        <v>119</v>
      </c>
      <c r="D119" s="69" t="s">
        <v>88</v>
      </c>
    </row>
    <row r="120" spans="1:4" x14ac:dyDescent="0.35">
      <c r="A120" s="4" t="s">
        <v>636</v>
      </c>
      <c r="B120" s="38" t="s">
        <v>1687</v>
      </c>
      <c r="C120" s="4" t="s">
        <v>112</v>
      </c>
      <c r="D120" s="68" t="s">
        <v>82</v>
      </c>
    </row>
    <row r="121" spans="1:4" x14ac:dyDescent="0.35">
      <c r="A121" s="4" t="s">
        <v>636</v>
      </c>
      <c r="B121" s="38" t="s">
        <v>638</v>
      </c>
      <c r="C121" s="4" t="s">
        <v>201</v>
      </c>
    </row>
    <row r="122" spans="1:4" x14ac:dyDescent="0.35">
      <c r="A122" s="4" t="s">
        <v>636</v>
      </c>
      <c r="B122" s="38" t="s">
        <v>638</v>
      </c>
      <c r="C122" s="4" t="s">
        <v>202</v>
      </c>
    </row>
    <row r="123" spans="1:4" x14ac:dyDescent="0.35">
      <c r="A123" s="4" t="s">
        <v>636</v>
      </c>
      <c r="B123" s="38" t="s">
        <v>638</v>
      </c>
      <c r="C123" s="4" t="s">
        <v>200</v>
      </c>
    </row>
    <row r="124" spans="1:4" x14ac:dyDescent="0.35">
      <c r="A124" s="4" t="s">
        <v>636</v>
      </c>
      <c r="B124" s="38" t="s">
        <v>638</v>
      </c>
      <c r="C124" s="4" t="s">
        <v>103</v>
      </c>
    </row>
    <row r="125" spans="1:4" x14ac:dyDescent="0.35">
      <c r="A125" s="4" t="s">
        <v>636</v>
      </c>
      <c r="B125" s="38" t="s">
        <v>638</v>
      </c>
      <c r="C125" s="4" t="s">
        <v>95</v>
      </c>
    </row>
    <row r="126" spans="1:4" x14ac:dyDescent="0.35">
      <c r="A126" s="4" t="s">
        <v>636</v>
      </c>
      <c r="B126" s="38" t="s">
        <v>638</v>
      </c>
      <c r="C126" s="4" t="s">
        <v>102</v>
      </c>
    </row>
    <row r="127" spans="1:4" x14ac:dyDescent="0.35">
      <c r="A127" s="4" t="s">
        <v>636</v>
      </c>
      <c r="B127" s="38" t="s">
        <v>638</v>
      </c>
      <c r="C127" s="4" t="s">
        <v>119</v>
      </c>
    </row>
    <row r="128" spans="1:4" x14ac:dyDescent="0.35">
      <c r="A128" s="4" t="s">
        <v>636</v>
      </c>
      <c r="B128" s="38" t="s">
        <v>638</v>
      </c>
      <c r="C128" s="4" t="s">
        <v>101</v>
      </c>
      <c r="D128" s="79"/>
    </row>
    <row r="129" spans="1:4" x14ac:dyDescent="0.35">
      <c r="A129" s="4" t="s">
        <v>636</v>
      </c>
      <c r="B129" s="38" t="s">
        <v>639</v>
      </c>
      <c r="C129" s="4" t="s">
        <v>201</v>
      </c>
      <c r="D129" s="79"/>
    </row>
    <row r="130" spans="1:4" x14ac:dyDescent="0.35">
      <c r="A130" s="4" t="s">
        <v>636</v>
      </c>
      <c r="B130" s="38" t="s">
        <v>639</v>
      </c>
      <c r="C130" s="4" t="s">
        <v>202</v>
      </c>
      <c r="D130" s="79"/>
    </row>
    <row r="131" spans="1:4" x14ac:dyDescent="0.35">
      <c r="A131" s="4" t="s">
        <v>636</v>
      </c>
      <c r="B131" s="38" t="s">
        <v>639</v>
      </c>
      <c r="C131" s="4" t="s">
        <v>200</v>
      </c>
      <c r="D131" s="79"/>
    </row>
    <row r="132" spans="1:4" x14ac:dyDescent="0.35">
      <c r="A132" s="4" t="s">
        <v>636</v>
      </c>
      <c r="B132" s="38" t="s">
        <v>639</v>
      </c>
      <c r="C132" s="4" t="s">
        <v>119</v>
      </c>
      <c r="D132" s="79"/>
    </row>
    <row r="133" spans="1:4" x14ac:dyDescent="0.35">
      <c r="A133" s="4" t="s">
        <v>636</v>
      </c>
      <c r="B133" s="38" t="s">
        <v>639</v>
      </c>
      <c r="C133" s="4" t="s">
        <v>108</v>
      </c>
      <c r="D133" s="79"/>
    </row>
    <row r="134" spans="1:4" x14ac:dyDescent="0.35">
      <c r="A134" s="4" t="s">
        <v>636</v>
      </c>
      <c r="B134" s="38" t="s">
        <v>639</v>
      </c>
      <c r="C134" s="4" t="s">
        <v>105</v>
      </c>
      <c r="D134" s="79"/>
    </row>
    <row r="135" spans="1:4" x14ac:dyDescent="0.35">
      <c r="A135" s="4" t="s">
        <v>636</v>
      </c>
      <c r="B135" s="38" t="s">
        <v>639</v>
      </c>
      <c r="C135" s="4" t="s">
        <v>107</v>
      </c>
      <c r="D135" s="79"/>
    </row>
    <row r="136" spans="1:4" x14ac:dyDescent="0.35">
      <c r="A136" s="4" t="s">
        <v>636</v>
      </c>
      <c r="B136" s="38" t="s">
        <v>639</v>
      </c>
      <c r="C136" s="4" t="s">
        <v>106</v>
      </c>
      <c r="D136" s="79"/>
    </row>
    <row r="137" spans="1:4" x14ac:dyDescent="0.35">
      <c r="A137" s="4" t="s">
        <v>636</v>
      </c>
      <c r="B137" s="38" t="s">
        <v>77</v>
      </c>
      <c r="C137" s="4" t="s">
        <v>201</v>
      </c>
      <c r="D137" s="79"/>
    </row>
    <row r="138" spans="1:4" x14ac:dyDescent="0.35">
      <c r="A138" s="4" t="s">
        <v>636</v>
      </c>
      <c r="B138" s="38" t="s">
        <v>77</v>
      </c>
      <c r="C138" s="4" t="s">
        <v>202</v>
      </c>
      <c r="D138" s="79"/>
    </row>
    <row r="139" spans="1:4" x14ac:dyDescent="0.35">
      <c r="A139" s="4" t="s">
        <v>636</v>
      </c>
      <c r="B139" s="38" t="s">
        <v>77</v>
      </c>
      <c r="C139" s="4" t="s">
        <v>200</v>
      </c>
      <c r="D139" s="79"/>
    </row>
    <row r="140" spans="1:4" x14ac:dyDescent="0.35">
      <c r="A140" s="4" t="s">
        <v>636</v>
      </c>
      <c r="B140" s="38" t="s">
        <v>77</v>
      </c>
      <c r="C140" s="4" t="s">
        <v>90</v>
      </c>
      <c r="D140" s="79"/>
    </row>
    <row r="141" spans="1:4" x14ac:dyDescent="0.35">
      <c r="A141" s="4" t="s">
        <v>636</v>
      </c>
      <c r="B141" s="38" t="s">
        <v>77</v>
      </c>
      <c r="C141" s="4" t="s">
        <v>76</v>
      </c>
      <c r="D141" s="79"/>
    </row>
    <row r="142" spans="1:4" x14ac:dyDescent="0.35">
      <c r="A142" s="4" t="s">
        <v>636</v>
      </c>
      <c r="B142" s="38" t="s">
        <v>77</v>
      </c>
      <c r="C142" s="4" t="s">
        <v>80</v>
      </c>
      <c r="D142" s="79"/>
    </row>
    <row r="143" spans="1:4" x14ac:dyDescent="0.35">
      <c r="A143" s="4" t="s">
        <v>636</v>
      </c>
      <c r="B143" s="38" t="s">
        <v>637</v>
      </c>
      <c r="C143" s="4" t="s">
        <v>201</v>
      </c>
      <c r="D143" s="79"/>
    </row>
    <row r="144" spans="1:4" x14ac:dyDescent="0.35">
      <c r="A144" s="4" t="s">
        <v>636</v>
      </c>
      <c r="B144" s="38" t="s">
        <v>637</v>
      </c>
      <c r="C144" s="4" t="s">
        <v>202</v>
      </c>
      <c r="D144" s="79"/>
    </row>
    <row r="145" spans="1:4" x14ac:dyDescent="0.35">
      <c r="A145" s="4" t="s">
        <v>636</v>
      </c>
      <c r="B145" s="38" t="s">
        <v>637</v>
      </c>
      <c r="C145" s="4" t="s">
        <v>200</v>
      </c>
      <c r="D145" s="79"/>
    </row>
    <row r="146" spans="1:4" x14ac:dyDescent="0.35">
      <c r="A146" s="4" t="s">
        <v>636</v>
      </c>
      <c r="B146" s="38" t="s">
        <v>637</v>
      </c>
      <c r="C146" s="4" t="s">
        <v>119</v>
      </c>
      <c r="D146" s="79"/>
    </row>
    <row r="147" spans="1:4" x14ac:dyDescent="0.35">
      <c r="A147" s="4" t="s">
        <v>636</v>
      </c>
      <c r="B147" s="38" t="s">
        <v>637</v>
      </c>
      <c r="C147" s="4" t="s">
        <v>320</v>
      </c>
      <c r="D147" s="79"/>
    </row>
    <row r="148" spans="1:4" x14ac:dyDescent="0.35">
      <c r="A148" s="4" t="s">
        <v>636</v>
      </c>
      <c r="B148" s="38" t="s">
        <v>637</v>
      </c>
      <c r="C148" s="4" t="s">
        <v>92</v>
      </c>
      <c r="D148" s="79"/>
    </row>
    <row r="149" spans="1:4" x14ac:dyDescent="0.35">
      <c r="A149" s="4" t="s">
        <v>636</v>
      </c>
      <c r="B149" s="38" t="s">
        <v>637</v>
      </c>
      <c r="C149" s="4" t="s">
        <v>94</v>
      </c>
      <c r="D149" s="79"/>
    </row>
    <row r="150" spans="1:4" x14ac:dyDescent="0.35">
      <c r="A150" s="4" t="s">
        <v>636</v>
      </c>
      <c r="B150" s="38" t="s">
        <v>640</v>
      </c>
      <c r="C150" s="4" t="s">
        <v>201</v>
      </c>
      <c r="D150" s="79"/>
    </row>
    <row r="151" spans="1:4" x14ac:dyDescent="0.35">
      <c r="A151" s="4" t="s">
        <v>636</v>
      </c>
      <c r="B151" s="38" t="s">
        <v>640</v>
      </c>
      <c r="C151" s="4" t="s">
        <v>202</v>
      </c>
      <c r="D151" s="79"/>
    </row>
    <row r="152" spans="1:4" x14ac:dyDescent="0.35">
      <c r="A152" s="4" t="s">
        <v>636</v>
      </c>
      <c r="B152" s="38" t="s">
        <v>640</v>
      </c>
      <c r="C152" s="4" t="s">
        <v>200</v>
      </c>
      <c r="D152" s="79"/>
    </row>
    <row r="153" spans="1:4" x14ac:dyDescent="0.35">
      <c r="A153" s="4" t="s">
        <v>636</v>
      </c>
      <c r="B153" s="38" t="s">
        <v>640</v>
      </c>
      <c r="C153" s="4" t="s">
        <v>119</v>
      </c>
      <c r="D153" s="79"/>
    </row>
    <row r="154" spans="1:4" x14ac:dyDescent="0.35">
      <c r="A154" s="4" t="s">
        <v>636</v>
      </c>
      <c r="B154" s="38" t="s">
        <v>640</v>
      </c>
      <c r="C154" s="4" t="s">
        <v>116</v>
      </c>
      <c r="D154" s="79"/>
    </row>
    <row r="155" spans="1:4" x14ac:dyDescent="0.35">
      <c r="A155" s="4" t="s">
        <v>636</v>
      </c>
      <c r="B155" s="38" t="s">
        <v>640</v>
      </c>
      <c r="C155" s="4" t="s">
        <v>657</v>
      </c>
      <c r="D155" s="79"/>
    </row>
    <row r="156" spans="1:4" x14ac:dyDescent="0.35">
      <c r="A156" s="4" t="s">
        <v>636</v>
      </c>
      <c r="B156" s="38" t="s">
        <v>640</v>
      </c>
      <c r="C156" s="4" t="s">
        <v>115</v>
      </c>
      <c r="D156" s="79"/>
    </row>
    <row r="157" spans="1:4" x14ac:dyDescent="0.35">
      <c r="A157" s="4" t="s">
        <v>636</v>
      </c>
      <c r="B157" s="38" t="s">
        <v>1688</v>
      </c>
      <c r="C157" s="4" t="s">
        <v>201</v>
      </c>
      <c r="D157" s="79"/>
    </row>
    <row r="158" spans="1:4" x14ac:dyDescent="0.35">
      <c r="A158" s="4" t="s">
        <v>636</v>
      </c>
      <c r="B158" s="38" t="s">
        <v>1688</v>
      </c>
      <c r="C158" s="4" t="s">
        <v>202</v>
      </c>
      <c r="D158" s="79"/>
    </row>
    <row r="159" spans="1:4" x14ac:dyDescent="0.35">
      <c r="A159" s="4" t="s">
        <v>636</v>
      </c>
      <c r="B159" s="38" t="s">
        <v>1688</v>
      </c>
      <c r="C159" s="4" t="s">
        <v>200</v>
      </c>
      <c r="D159" s="79"/>
    </row>
    <row r="160" spans="1:4" x14ac:dyDescent="0.35">
      <c r="A160" s="4" t="s">
        <v>636</v>
      </c>
      <c r="B160" s="38" t="s">
        <v>1688</v>
      </c>
      <c r="C160" s="4" t="s">
        <v>90</v>
      </c>
      <c r="D160" s="79"/>
    </row>
    <row r="161" spans="1:4" x14ac:dyDescent="0.35">
      <c r="A161" s="4" t="s">
        <v>636</v>
      </c>
      <c r="B161" s="38" t="s">
        <v>1688</v>
      </c>
      <c r="C161" s="4" t="s">
        <v>1696</v>
      </c>
      <c r="D161" s="79"/>
    </row>
    <row r="162" spans="1:4" x14ac:dyDescent="0.35">
      <c r="A162" s="4" t="s">
        <v>636</v>
      </c>
      <c r="B162" s="38" t="s">
        <v>1688</v>
      </c>
      <c r="C162" s="4" t="s">
        <v>656</v>
      </c>
      <c r="D162" s="79"/>
    </row>
    <row r="163" spans="1:4" x14ac:dyDescent="0.35">
      <c r="A163" s="4" t="s">
        <v>636</v>
      </c>
      <c r="B163" s="38" t="s">
        <v>1688</v>
      </c>
      <c r="C163" s="4" t="s">
        <v>297</v>
      </c>
      <c r="D163" s="79"/>
    </row>
    <row r="164" spans="1:4" x14ac:dyDescent="0.35">
      <c r="A164" s="4" t="s">
        <v>636</v>
      </c>
      <c r="B164" s="38" t="s">
        <v>1688</v>
      </c>
      <c r="C164" s="4" t="s">
        <v>305</v>
      </c>
      <c r="D164" s="79"/>
    </row>
    <row r="165" spans="1:4" x14ac:dyDescent="0.35">
      <c r="A165" s="4" t="s">
        <v>636</v>
      </c>
      <c r="B165" s="38" t="s">
        <v>1688</v>
      </c>
      <c r="C165" s="4" t="s">
        <v>85</v>
      </c>
      <c r="D165" s="79"/>
    </row>
    <row r="166" spans="1:4" x14ac:dyDescent="0.35">
      <c r="A166" s="4" t="s">
        <v>636</v>
      </c>
      <c r="B166" s="38" t="s">
        <v>1688</v>
      </c>
      <c r="C166" s="4" t="s">
        <v>88</v>
      </c>
      <c r="D166" s="79"/>
    </row>
    <row r="167" spans="1:4" x14ac:dyDescent="0.35">
      <c r="A167" s="4" t="s">
        <v>636</v>
      </c>
      <c r="B167" s="38" t="s">
        <v>1688</v>
      </c>
      <c r="C167" s="4" t="s">
        <v>82</v>
      </c>
      <c r="D167" s="79"/>
    </row>
    <row r="168" spans="1:4" x14ac:dyDescent="0.35">
      <c r="A168" s="4" t="s">
        <v>632</v>
      </c>
      <c r="B168" s="38" t="s">
        <v>633</v>
      </c>
      <c r="C168" s="4" t="s">
        <v>202</v>
      </c>
      <c r="D168" s="79"/>
    </row>
    <row r="169" spans="1:4" x14ac:dyDescent="0.35">
      <c r="A169" s="4" t="s">
        <v>632</v>
      </c>
      <c r="B169" s="38" t="s">
        <v>633</v>
      </c>
      <c r="C169" s="4" t="s">
        <v>200</v>
      </c>
      <c r="D169" s="79"/>
    </row>
    <row r="170" spans="1:4" x14ac:dyDescent="0.35">
      <c r="A170" s="4" t="s">
        <v>632</v>
      </c>
      <c r="B170" s="38" t="s">
        <v>633</v>
      </c>
      <c r="C170" s="4" t="s">
        <v>654</v>
      </c>
      <c r="D170" s="79"/>
    </row>
    <row r="171" spans="1:4" x14ac:dyDescent="0.35">
      <c r="A171" s="4" t="s">
        <v>632</v>
      </c>
      <c r="B171" s="38" t="s">
        <v>633</v>
      </c>
      <c r="C171" s="4" t="s">
        <v>32</v>
      </c>
      <c r="D171" s="79"/>
    </row>
    <row r="172" spans="1:4" x14ac:dyDescent="0.35">
      <c r="A172" s="4" t="s">
        <v>632</v>
      </c>
      <c r="B172" s="38" t="s">
        <v>633</v>
      </c>
      <c r="C172" s="4" t="s">
        <v>280</v>
      </c>
      <c r="D172" s="79"/>
    </row>
    <row r="173" spans="1:4" x14ac:dyDescent="0.35">
      <c r="A173" s="4" t="s">
        <v>632</v>
      </c>
      <c r="B173" s="38" t="s">
        <v>633</v>
      </c>
      <c r="C173" s="4" t="s">
        <v>29</v>
      </c>
      <c r="D173" s="79"/>
    </row>
    <row r="174" spans="1:4" x14ac:dyDescent="0.35">
      <c r="A174" s="4" t="s">
        <v>632</v>
      </c>
      <c r="B174" s="38" t="s">
        <v>634</v>
      </c>
      <c r="C174" s="4" t="s">
        <v>202</v>
      </c>
      <c r="D174" s="79"/>
    </row>
    <row r="175" spans="1:4" x14ac:dyDescent="0.35">
      <c r="A175" s="4" t="s">
        <v>632</v>
      </c>
      <c r="B175" s="38" t="s">
        <v>634</v>
      </c>
      <c r="C175" s="4" t="s">
        <v>200</v>
      </c>
      <c r="D175" s="79"/>
    </row>
    <row r="176" spans="1:4" x14ac:dyDescent="0.35">
      <c r="A176" s="4" t="s">
        <v>632</v>
      </c>
      <c r="B176" s="38" t="s">
        <v>634</v>
      </c>
      <c r="C176" s="4" t="s">
        <v>280</v>
      </c>
      <c r="D176" s="79"/>
    </row>
    <row r="177" spans="1:4" x14ac:dyDescent="0.35">
      <c r="A177" s="4" t="s">
        <v>632</v>
      </c>
      <c r="B177" s="38" t="s">
        <v>634</v>
      </c>
      <c r="C177" s="4" t="s">
        <v>42</v>
      </c>
      <c r="D177" s="79"/>
    </row>
    <row r="178" spans="1:4" x14ac:dyDescent="0.35">
      <c r="A178" s="4" t="s">
        <v>632</v>
      </c>
      <c r="B178" s="38" t="s">
        <v>634</v>
      </c>
      <c r="C178" s="4" t="s">
        <v>36</v>
      </c>
      <c r="D178" s="79"/>
    </row>
    <row r="179" spans="1:4" x14ac:dyDescent="0.35">
      <c r="A179" s="4" t="s">
        <v>632</v>
      </c>
      <c r="B179" s="38" t="s">
        <v>634</v>
      </c>
      <c r="C179" s="4" t="s">
        <v>38</v>
      </c>
      <c r="D179" s="79"/>
    </row>
    <row r="180" spans="1:4" x14ac:dyDescent="0.35">
      <c r="A180" s="4" t="s">
        <v>632</v>
      </c>
      <c r="B180" s="38" t="s">
        <v>635</v>
      </c>
      <c r="C180" s="4" t="s">
        <v>202</v>
      </c>
      <c r="D180" s="79"/>
    </row>
    <row r="181" spans="1:4" x14ac:dyDescent="0.35">
      <c r="A181" s="4" t="s">
        <v>632</v>
      </c>
      <c r="B181" s="38" t="s">
        <v>635</v>
      </c>
      <c r="C181" s="4" t="s">
        <v>200</v>
      </c>
      <c r="D181" s="79"/>
    </row>
    <row r="182" spans="1:4" x14ac:dyDescent="0.35">
      <c r="A182" s="4" t="s">
        <v>632</v>
      </c>
      <c r="B182" s="38" t="s">
        <v>635</v>
      </c>
      <c r="C182" s="4" t="s">
        <v>280</v>
      </c>
      <c r="D182" s="79"/>
    </row>
    <row r="183" spans="1:4" x14ac:dyDescent="0.35">
      <c r="A183" s="4" t="s">
        <v>632</v>
      </c>
      <c r="B183" s="38" t="s">
        <v>635</v>
      </c>
      <c r="C183" s="4" t="s">
        <v>655</v>
      </c>
      <c r="D183" s="79"/>
    </row>
    <row r="184" spans="1:4" x14ac:dyDescent="0.35">
      <c r="A184" s="4" t="s">
        <v>632</v>
      </c>
      <c r="B184" s="38" t="s">
        <v>635</v>
      </c>
      <c r="C184" s="4" t="s">
        <v>53</v>
      </c>
      <c r="D184" s="79"/>
    </row>
    <row r="185" spans="1:4" x14ac:dyDescent="0.35">
      <c r="A185" s="4" t="s">
        <v>632</v>
      </c>
      <c r="B185" s="38" t="s">
        <v>635</v>
      </c>
      <c r="C185" s="4" t="s">
        <v>54</v>
      </c>
      <c r="D185" s="79"/>
    </row>
    <row r="186" spans="1:4" x14ac:dyDescent="0.35">
      <c r="A186" s="4" t="s">
        <v>632</v>
      </c>
      <c r="B186" s="38" t="s">
        <v>635</v>
      </c>
      <c r="C186" s="4" t="s">
        <v>45</v>
      </c>
      <c r="D186" s="79"/>
    </row>
    <row r="187" spans="1:4" x14ac:dyDescent="0.35">
      <c r="A187" s="4" t="s">
        <v>632</v>
      </c>
      <c r="B187" s="38" t="s">
        <v>1690</v>
      </c>
      <c r="C187" s="4" t="s">
        <v>202</v>
      </c>
      <c r="D187" s="79"/>
    </row>
    <row r="188" spans="1:4" x14ac:dyDescent="0.35">
      <c r="A188" s="4" t="s">
        <v>632</v>
      </c>
      <c r="B188" s="38" t="s">
        <v>1690</v>
      </c>
      <c r="C188" s="4" t="s">
        <v>200</v>
      </c>
      <c r="D188" s="79"/>
    </row>
    <row r="189" spans="1:4" x14ac:dyDescent="0.35">
      <c r="A189" s="4" t="s">
        <v>632</v>
      </c>
      <c r="B189" s="38" t="s">
        <v>1690</v>
      </c>
      <c r="C189" s="4" t="s">
        <v>280</v>
      </c>
      <c r="D189" s="79"/>
    </row>
    <row r="190" spans="1:4" x14ac:dyDescent="0.35">
      <c r="A190" s="4" t="s">
        <v>632</v>
      </c>
      <c r="B190" s="38" t="s">
        <v>1690</v>
      </c>
      <c r="C190" s="4" t="s">
        <v>8</v>
      </c>
      <c r="D190" s="79"/>
    </row>
    <row r="191" spans="1:4" x14ac:dyDescent="0.35">
      <c r="A191" s="4" t="s">
        <v>632</v>
      </c>
      <c r="B191" s="38" t="s">
        <v>1690</v>
      </c>
      <c r="C191" s="4" t="s">
        <v>12</v>
      </c>
      <c r="D191" s="79"/>
    </row>
    <row r="192" spans="1:4" x14ac:dyDescent="0.35">
      <c r="A192" s="4" t="s">
        <v>632</v>
      </c>
      <c r="B192" s="38" t="s">
        <v>1690</v>
      </c>
      <c r="C192" s="4" t="s">
        <v>21</v>
      </c>
      <c r="D192" s="79"/>
    </row>
    <row r="193" spans="1:4" x14ac:dyDescent="0.35">
      <c r="A193" s="4" t="s">
        <v>632</v>
      </c>
      <c r="B193" s="38" t="s">
        <v>1690</v>
      </c>
      <c r="C193" s="4" t="s">
        <v>16</v>
      </c>
      <c r="D193" s="79"/>
    </row>
    <row r="194" spans="1:4" x14ac:dyDescent="0.35">
      <c r="A194" s="4" t="s">
        <v>632</v>
      </c>
      <c r="B194" s="38" t="s">
        <v>1689</v>
      </c>
      <c r="C194" s="4" t="s">
        <v>202</v>
      </c>
      <c r="D194" s="79"/>
    </row>
    <row r="195" spans="1:4" x14ac:dyDescent="0.35">
      <c r="A195" s="4" t="s">
        <v>632</v>
      </c>
      <c r="B195" s="38" t="s">
        <v>1689</v>
      </c>
      <c r="C195" s="4" t="s">
        <v>200</v>
      </c>
      <c r="D195" s="79"/>
    </row>
    <row r="196" spans="1:4" x14ac:dyDescent="0.35">
      <c r="A196" s="4" t="s">
        <v>632</v>
      </c>
      <c r="B196" s="38" t="s">
        <v>1689</v>
      </c>
      <c r="C196" s="4" t="s">
        <v>61</v>
      </c>
      <c r="D196" s="79"/>
    </row>
    <row r="197" spans="1:4" x14ac:dyDescent="0.35">
      <c r="A197" s="4" t="s">
        <v>632</v>
      </c>
      <c r="B197" s="38" t="s">
        <v>1689</v>
      </c>
      <c r="C197" s="4" t="s">
        <v>56</v>
      </c>
      <c r="D197" s="79"/>
    </row>
    <row r="198" spans="1:4" x14ac:dyDescent="0.35">
      <c r="A198" s="4" t="s">
        <v>632</v>
      </c>
      <c r="B198" s="38" t="s">
        <v>1689</v>
      </c>
      <c r="C198" s="4" t="s">
        <v>280</v>
      </c>
      <c r="D198" s="79"/>
    </row>
    <row r="199" spans="1:4" x14ac:dyDescent="0.35">
      <c r="A199" s="4" t="s">
        <v>632</v>
      </c>
      <c r="B199" s="38" t="s">
        <v>1689</v>
      </c>
      <c r="C199" s="4" t="s">
        <v>256</v>
      </c>
      <c r="D199" s="79"/>
    </row>
    <row r="200" spans="1:4" x14ac:dyDescent="0.35">
      <c r="A200" s="4" t="s">
        <v>632</v>
      </c>
      <c r="B200" s="38" t="s">
        <v>1689</v>
      </c>
      <c r="C200" s="4" t="s">
        <v>655</v>
      </c>
      <c r="D200" s="79"/>
    </row>
    <row r="201" spans="1:4" x14ac:dyDescent="0.35">
      <c r="A201" s="4" t="s">
        <v>632</v>
      </c>
      <c r="B201" s="38" t="s">
        <v>1689</v>
      </c>
      <c r="C201" s="4" t="s">
        <v>64</v>
      </c>
      <c r="D201" s="79"/>
    </row>
    <row r="202" spans="1:4" x14ac:dyDescent="0.35">
      <c r="A202" s="4" t="s">
        <v>632</v>
      </c>
      <c r="B202" s="38" t="s">
        <v>1689</v>
      </c>
      <c r="C202" s="4" t="s">
        <v>66</v>
      </c>
      <c r="D202" s="79"/>
    </row>
    <row r="203" spans="1:4" x14ac:dyDescent="0.35">
      <c r="A203" s="4" t="s">
        <v>632</v>
      </c>
      <c r="B203" s="38" t="s">
        <v>1689</v>
      </c>
      <c r="C203" s="4" t="s">
        <v>63</v>
      </c>
      <c r="D203" s="79"/>
    </row>
  </sheetData>
  <autoFilter ref="D1:D121">
    <sortState ref="D2:D118">
      <sortCondition ref="D1:D118"/>
    </sortState>
  </autoFilter>
  <sortState ref="D2:D118">
    <sortCondition ref="D1"/>
  </sortState>
  <conditionalFormatting sqref="D2:D120">
    <cfRule type="duplicateValues" dxfId="33" priority="2"/>
  </conditionalFormatting>
  <dataValidations disablePrompts="1" count="1">
    <dataValidation type="list" allowBlank="1" showInputMessage="1" showErrorMessage="1" sqref="G2">
      <formula1>OFFSET(A1,MATCH(F2,A1:A203,0)-1,1,COUNTIF(A1:A203,F2),1)</formula1>
    </dataValidation>
  </dataValidations>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564"/>
  <sheetViews>
    <sheetView zoomScale="84" zoomScaleNormal="84" workbookViewId="0">
      <selection activeCell="D24" sqref="D24"/>
    </sheetView>
  </sheetViews>
  <sheetFormatPr defaultRowHeight="15.5" x14ac:dyDescent="0.35"/>
  <cols>
    <col min="1" max="1" width="49.81640625" style="49" customWidth="1"/>
    <col min="2" max="2" width="59" style="53" bestFit="1" customWidth="1"/>
  </cols>
  <sheetData>
    <row r="1" spans="1:2" s="21" customFormat="1" ht="20.149999999999999" customHeight="1" x14ac:dyDescent="0.45">
      <c r="A1" s="36" t="s">
        <v>1</v>
      </c>
      <c r="B1" s="36" t="s">
        <v>630</v>
      </c>
    </row>
    <row r="2" spans="1:2" ht="20.149999999999999" customHeight="1" x14ac:dyDescent="0.35">
      <c r="A2" s="53" t="s">
        <v>114</v>
      </c>
      <c r="B2" s="53" t="s">
        <v>361</v>
      </c>
    </row>
    <row r="3" spans="1:2" ht="20.149999999999999" customHeight="1" x14ac:dyDescent="0.35">
      <c r="A3" s="53" t="s">
        <v>114</v>
      </c>
      <c r="B3" s="53" t="s">
        <v>309</v>
      </c>
    </row>
    <row r="4" spans="1:2" ht="20.149999999999999" customHeight="1" x14ac:dyDescent="0.35">
      <c r="A4" s="53" t="s">
        <v>114</v>
      </c>
      <c r="B4" s="53" t="s">
        <v>362</v>
      </c>
    </row>
    <row r="5" spans="1:2" ht="20.149999999999999" customHeight="1" x14ac:dyDescent="0.35">
      <c r="A5" s="53" t="s">
        <v>114</v>
      </c>
      <c r="B5" s="53" t="s">
        <v>358</v>
      </c>
    </row>
    <row r="6" spans="1:2" ht="20.149999999999999" customHeight="1" x14ac:dyDescent="0.35">
      <c r="A6" s="53" t="s">
        <v>114</v>
      </c>
      <c r="B6" s="53" t="s">
        <v>360</v>
      </c>
    </row>
    <row r="7" spans="1:2" ht="20.149999999999999" customHeight="1" x14ac:dyDescent="0.35">
      <c r="A7" s="53" t="s">
        <v>109</v>
      </c>
      <c r="B7" s="53" t="s">
        <v>353</v>
      </c>
    </row>
    <row r="8" spans="1:2" ht="20.149999999999999" customHeight="1" x14ac:dyDescent="0.35">
      <c r="A8" s="53" t="s">
        <v>109</v>
      </c>
      <c r="B8" s="53" t="s">
        <v>309</v>
      </c>
    </row>
    <row r="9" spans="1:2" ht="20.149999999999999" customHeight="1" x14ac:dyDescent="0.35">
      <c r="A9" s="53" t="s">
        <v>109</v>
      </c>
      <c r="B9" s="53" t="s">
        <v>352</v>
      </c>
    </row>
    <row r="10" spans="1:2" ht="20.149999999999999" customHeight="1" x14ac:dyDescent="0.35">
      <c r="A10" s="53" t="s">
        <v>109</v>
      </c>
      <c r="B10" s="53" t="s">
        <v>349</v>
      </c>
    </row>
    <row r="11" spans="1:2" ht="20.149999999999999" customHeight="1" x14ac:dyDescent="0.35">
      <c r="A11" s="53" t="s">
        <v>109</v>
      </c>
      <c r="B11" s="53" t="s">
        <v>351</v>
      </c>
    </row>
    <row r="12" spans="1:2" ht="20.149999999999999" customHeight="1" x14ac:dyDescent="0.35">
      <c r="A12" s="53" t="s">
        <v>113</v>
      </c>
      <c r="B12" s="53" t="s">
        <v>309</v>
      </c>
    </row>
    <row r="13" spans="1:2" ht="20.149999999999999" customHeight="1" x14ac:dyDescent="0.35">
      <c r="A13" s="53" t="s">
        <v>113</v>
      </c>
      <c r="B13" s="53" t="s">
        <v>352</v>
      </c>
    </row>
    <row r="14" spans="1:2" ht="20.149999999999999" customHeight="1" x14ac:dyDescent="0.35">
      <c r="A14" s="53" t="s">
        <v>113</v>
      </c>
      <c r="B14" s="54" t="s">
        <v>357</v>
      </c>
    </row>
    <row r="15" spans="1:2" ht="20.149999999999999" customHeight="1" x14ac:dyDescent="0.35">
      <c r="A15" s="53" t="s">
        <v>113</v>
      </c>
      <c r="B15" s="53" t="s">
        <v>354</v>
      </c>
    </row>
    <row r="16" spans="1:2" ht="20.149999999999999" customHeight="1" x14ac:dyDescent="0.35">
      <c r="A16" s="53" t="s">
        <v>113</v>
      </c>
      <c r="B16" s="53" t="s">
        <v>275</v>
      </c>
    </row>
    <row r="17" spans="1:2" ht="20.149999999999999" customHeight="1" x14ac:dyDescent="0.35">
      <c r="A17" s="53" t="s">
        <v>113</v>
      </c>
      <c r="B17" s="53" t="s">
        <v>351</v>
      </c>
    </row>
    <row r="18" spans="1:2" ht="20.149999999999999" customHeight="1" x14ac:dyDescent="0.35">
      <c r="A18" s="53" t="s">
        <v>158</v>
      </c>
      <c r="B18" s="53" t="s">
        <v>508</v>
      </c>
    </row>
    <row r="19" spans="1:2" ht="20.149999999999999" customHeight="1" x14ac:dyDescent="0.35">
      <c r="A19" s="53" t="s">
        <v>158</v>
      </c>
      <c r="B19" s="53" t="s">
        <v>507</v>
      </c>
    </row>
    <row r="20" spans="1:2" ht="20.149999999999999" customHeight="1" x14ac:dyDescent="0.35">
      <c r="A20" s="53" t="s">
        <v>158</v>
      </c>
      <c r="B20" s="53" t="s">
        <v>506</v>
      </c>
    </row>
    <row r="21" spans="1:2" ht="20.149999999999999" customHeight="1" x14ac:dyDescent="0.35">
      <c r="A21" s="53" t="s">
        <v>158</v>
      </c>
      <c r="B21" s="53" t="s">
        <v>367</v>
      </c>
    </row>
    <row r="22" spans="1:2" ht="20.149999999999999" customHeight="1" x14ac:dyDescent="0.35">
      <c r="A22" s="53" t="s">
        <v>158</v>
      </c>
      <c r="B22" s="53" t="s">
        <v>321</v>
      </c>
    </row>
    <row r="23" spans="1:2" ht="20.149999999999999" customHeight="1" x14ac:dyDescent="0.35">
      <c r="A23" s="54" t="s">
        <v>130</v>
      </c>
      <c r="B23" s="53" t="s">
        <v>399</v>
      </c>
    </row>
    <row r="24" spans="1:2" ht="20.149999999999999" customHeight="1" x14ac:dyDescent="0.35">
      <c r="A24" s="54" t="s">
        <v>130</v>
      </c>
      <c r="B24" s="53" t="s">
        <v>395</v>
      </c>
    </row>
    <row r="25" spans="1:2" ht="20.149999999999999" customHeight="1" x14ac:dyDescent="0.35">
      <c r="A25" s="54" t="s">
        <v>130</v>
      </c>
      <c r="B25" s="53" t="s">
        <v>396</v>
      </c>
    </row>
    <row r="26" spans="1:2" ht="20.149999999999999" customHeight="1" x14ac:dyDescent="0.35">
      <c r="A26" s="54" t="s">
        <v>130</v>
      </c>
      <c r="B26" s="53" t="s">
        <v>397</v>
      </c>
    </row>
    <row r="27" spans="1:2" ht="20.149999999999999" customHeight="1" x14ac:dyDescent="0.35">
      <c r="A27" s="54" t="s">
        <v>130</v>
      </c>
      <c r="B27" s="53" t="s">
        <v>394</v>
      </c>
    </row>
    <row r="28" spans="1:2" ht="20.149999999999999" customHeight="1" x14ac:dyDescent="0.35">
      <c r="A28" s="53" t="s">
        <v>160</v>
      </c>
      <c r="B28" s="53" t="s">
        <v>508</v>
      </c>
    </row>
    <row r="29" spans="1:2" ht="20.149999999999999" customHeight="1" x14ac:dyDescent="0.35">
      <c r="A29" s="53" t="s">
        <v>160</v>
      </c>
      <c r="B29" s="53" t="s">
        <v>507</v>
      </c>
    </row>
    <row r="30" spans="1:2" ht="20.149999999999999" customHeight="1" x14ac:dyDescent="0.35">
      <c r="A30" s="53" t="s">
        <v>160</v>
      </c>
      <c r="B30" s="53" t="s">
        <v>506</v>
      </c>
    </row>
    <row r="31" spans="1:2" ht="20.149999999999999" customHeight="1" x14ac:dyDescent="0.35">
      <c r="A31" s="53" t="s">
        <v>160</v>
      </c>
      <c r="B31" s="53" t="s">
        <v>367</v>
      </c>
    </row>
    <row r="32" spans="1:2" ht="20.149999999999999" customHeight="1" x14ac:dyDescent="0.35">
      <c r="A32" s="53" t="s">
        <v>160</v>
      </c>
      <c r="B32" s="53" t="s">
        <v>509</v>
      </c>
    </row>
    <row r="33" spans="1:2" ht="20.149999999999999" customHeight="1" x14ac:dyDescent="0.35">
      <c r="A33" s="53" t="s">
        <v>150</v>
      </c>
      <c r="B33" s="53" t="s">
        <v>477</v>
      </c>
    </row>
    <row r="34" spans="1:2" ht="20.149999999999999" customHeight="1" x14ac:dyDescent="0.35">
      <c r="A34" s="53" t="s">
        <v>150</v>
      </c>
      <c r="B34" s="53" t="s">
        <v>482</v>
      </c>
    </row>
    <row r="35" spans="1:2" ht="20.149999999999999" customHeight="1" x14ac:dyDescent="0.35">
      <c r="A35" s="53" t="s">
        <v>150</v>
      </c>
      <c r="B35" s="53" t="s">
        <v>479</v>
      </c>
    </row>
    <row r="36" spans="1:2" ht="20.149999999999999" customHeight="1" x14ac:dyDescent="0.35">
      <c r="A36" s="53" t="s">
        <v>150</v>
      </c>
      <c r="B36" s="53" t="s">
        <v>480</v>
      </c>
    </row>
    <row r="37" spans="1:2" ht="20.149999999999999" customHeight="1" x14ac:dyDescent="0.35">
      <c r="A37" s="53" t="s">
        <v>150</v>
      </c>
      <c r="B37" s="53" t="s">
        <v>481</v>
      </c>
    </row>
    <row r="38" spans="1:2" ht="20.149999999999999" customHeight="1" x14ac:dyDescent="0.35">
      <c r="A38" s="32" t="s">
        <v>198</v>
      </c>
      <c r="B38" s="55" t="s">
        <v>612</v>
      </c>
    </row>
    <row r="39" spans="1:2" ht="20.149999999999999" customHeight="1" x14ac:dyDescent="0.35">
      <c r="A39" s="32" t="s">
        <v>198</v>
      </c>
      <c r="B39" s="55" t="s">
        <v>275</v>
      </c>
    </row>
    <row r="40" spans="1:2" ht="20.149999999999999" customHeight="1" x14ac:dyDescent="0.35">
      <c r="A40" s="32" t="s">
        <v>198</v>
      </c>
      <c r="B40" s="55" t="s">
        <v>606</v>
      </c>
    </row>
    <row r="41" spans="1:2" ht="20.149999999999999" customHeight="1" x14ac:dyDescent="0.35">
      <c r="A41" s="32" t="s">
        <v>198</v>
      </c>
      <c r="B41" s="55" t="s">
        <v>611</v>
      </c>
    </row>
    <row r="42" spans="1:2" ht="20.149999999999999" customHeight="1" x14ac:dyDescent="0.35">
      <c r="A42" s="32" t="s">
        <v>198</v>
      </c>
      <c r="B42" s="54" t="s">
        <v>613</v>
      </c>
    </row>
    <row r="43" spans="1:2" ht="20.149999999999999" customHeight="1" x14ac:dyDescent="0.35">
      <c r="A43" s="32" t="s">
        <v>197</v>
      </c>
      <c r="B43" s="53" t="s">
        <v>590</v>
      </c>
    </row>
    <row r="44" spans="1:2" ht="20.149999999999999" customHeight="1" x14ac:dyDescent="0.35">
      <c r="A44" s="32" t="s">
        <v>197</v>
      </c>
      <c r="B44" s="53" t="s">
        <v>321</v>
      </c>
    </row>
    <row r="45" spans="1:2" ht="20.149999999999999" customHeight="1" x14ac:dyDescent="0.35">
      <c r="A45" s="32" t="s">
        <v>197</v>
      </c>
      <c r="B45" s="53" t="s">
        <v>214</v>
      </c>
    </row>
    <row r="46" spans="1:2" ht="20.149999999999999" customHeight="1" x14ac:dyDescent="0.35">
      <c r="A46" s="32" t="s">
        <v>197</v>
      </c>
      <c r="B46" s="53" t="s">
        <v>606</v>
      </c>
    </row>
    <row r="47" spans="1:2" ht="20.149999999999999" customHeight="1" x14ac:dyDescent="0.35">
      <c r="A47" s="32" t="s">
        <v>197</v>
      </c>
      <c r="B47" s="53" t="s">
        <v>367</v>
      </c>
    </row>
    <row r="48" spans="1:2" ht="20.149999999999999" customHeight="1" x14ac:dyDescent="0.35">
      <c r="A48" s="32" t="s">
        <v>197</v>
      </c>
      <c r="B48" s="55" t="s">
        <v>609</v>
      </c>
    </row>
    <row r="49" spans="1:2" ht="20.149999999999999" customHeight="1" x14ac:dyDescent="0.35">
      <c r="A49" s="53" t="s">
        <v>146</v>
      </c>
      <c r="B49" s="54" t="s">
        <v>469</v>
      </c>
    </row>
    <row r="50" spans="1:2" ht="20.149999999999999" customHeight="1" x14ac:dyDescent="0.35">
      <c r="A50" s="53" t="s">
        <v>146</v>
      </c>
      <c r="B50" s="53" t="s">
        <v>468</v>
      </c>
    </row>
    <row r="51" spans="1:2" ht="20.149999999999999" customHeight="1" x14ac:dyDescent="0.35">
      <c r="A51" s="53" t="s">
        <v>146</v>
      </c>
      <c r="B51" s="53" t="s">
        <v>466</v>
      </c>
    </row>
    <row r="52" spans="1:2" ht="20.149999999999999" customHeight="1" x14ac:dyDescent="0.35">
      <c r="A52" s="53" t="s">
        <v>148</v>
      </c>
      <c r="B52" s="53" t="s">
        <v>473</v>
      </c>
    </row>
    <row r="53" spans="1:2" ht="20.149999999999999" customHeight="1" x14ac:dyDescent="0.35">
      <c r="A53" s="53" t="s">
        <v>148</v>
      </c>
      <c r="B53" s="53" t="s">
        <v>468</v>
      </c>
    </row>
    <row r="54" spans="1:2" ht="20.149999999999999" customHeight="1" x14ac:dyDescent="0.35">
      <c r="A54" s="53" t="s">
        <v>148</v>
      </c>
      <c r="B54" s="53" t="s">
        <v>466</v>
      </c>
    </row>
    <row r="55" spans="1:2" ht="20.149999999999999" customHeight="1" x14ac:dyDescent="0.35">
      <c r="A55" s="53" t="s">
        <v>147</v>
      </c>
      <c r="B55" s="53" t="s">
        <v>471</v>
      </c>
    </row>
    <row r="56" spans="1:2" ht="20.149999999999999" customHeight="1" x14ac:dyDescent="0.35">
      <c r="A56" s="53" t="s">
        <v>147</v>
      </c>
      <c r="B56" s="53" t="s">
        <v>468</v>
      </c>
    </row>
    <row r="57" spans="1:2" ht="20.149999999999999" customHeight="1" x14ac:dyDescent="0.35">
      <c r="A57" s="53" t="s">
        <v>147</v>
      </c>
      <c r="B57" s="53" t="s">
        <v>466</v>
      </c>
    </row>
    <row r="58" spans="1:2" ht="20.149999999999999" customHeight="1" x14ac:dyDescent="0.35">
      <c r="A58" s="32" t="s">
        <v>195</v>
      </c>
      <c r="B58" s="53" t="s">
        <v>367</v>
      </c>
    </row>
    <row r="59" spans="1:2" ht="20.149999999999999" customHeight="1" x14ac:dyDescent="0.35">
      <c r="A59" s="32" t="s">
        <v>195</v>
      </c>
      <c r="B59" s="53" t="s">
        <v>275</v>
      </c>
    </row>
    <row r="60" spans="1:2" ht="20.149999999999999" customHeight="1" x14ac:dyDescent="0.35">
      <c r="A60" s="32" t="s">
        <v>195</v>
      </c>
      <c r="B60" s="53" t="s">
        <v>604</v>
      </c>
    </row>
    <row r="61" spans="1:2" ht="20.149999999999999" customHeight="1" x14ac:dyDescent="0.35">
      <c r="A61" s="32" t="s">
        <v>195</v>
      </c>
      <c r="B61" s="53" t="s">
        <v>605</v>
      </c>
    </row>
    <row r="62" spans="1:2" ht="20.149999999999999" customHeight="1" x14ac:dyDescent="0.35">
      <c r="A62" s="32" t="s">
        <v>195</v>
      </c>
      <c r="B62" s="53" t="s">
        <v>1705</v>
      </c>
    </row>
    <row r="63" spans="1:2" ht="20.149999999999999" customHeight="1" x14ac:dyDescent="0.35">
      <c r="A63" s="32" t="s">
        <v>201</v>
      </c>
      <c r="B63" s="54" t="s">
        <v>617</v>
      </c>
    </row>
    <row r="64" spans="1:2" ht="20.149999999999999" customHeight="1" x14ac:dyDescent="0.35">
      <c r="A64" s="32" t="s">
        <v>201</v>
      </c>
      <c r="B64" s="53" t="s">
        <v>614</v>
      </c>
    </row>
    <row r="65" spans="1:2" ht="20.149999999999999" customHeight="1" x14ac:dyDescent="0.35">
      <c r="A65" s="32" t="s">
        <v>201</v>
      </c>
      <c r="B65" s="54" t="s">
        <v>1708</v>
      </c>
    </row>
    <row r="66" spans="1:2" ht="20.149999999999999" customHeight="1" x14ac:dyDescent="0.35">
      <c r="A66" s="32" t="s">
        <v>201</v>
      </c>
      <c r="B66" s="54" t="s">
        <v>618</v>
      </c>
    </row>
    <row r="67" spans="1:2" ht="20.149999999999999" customHeight="1" x14ac:dyDescent="0.35">
      <c r="A67" s="32" t="s">
        <v>201</v>
      </c>
      <c r="B67" s="54" t="s">
        <v>616</v>
      </c>
    </row>
    <row r="68" spans="1:2" ht="20.149999999999999" customHeight="1" x14ac:dyDescent="0.35">
      <c r="A68" s="32" t="s">
        <v>201</v>
      </c>
      <c r="B68" s="54" t="s">
        <v>225</v>
      </c>
    </row>
    <row r="69" spans="1:2" ht="20.149999999999999" customHeight="1" x14ac:dyDescent="0.35">
      <c r="A69" s="32" t="s">
        <v>202</v>
      </c>
      <c r="B69" s="54" t="s">
        <v>628</v>
      </c>
    </row>
    <row r="70" spans="1:2" ht="20.149999999999999" customHeight="1" x14ac:dyDescent="0.35">
      <c r="A70" s="32" t="s">
        <v>202</v>
      </c>
      <c r="B70" s="54" t="s">
        <v>619</v>
      </c>
    </row>
    <row r="71" spans="1:2" ht="20.149999999999999" customHeight="1" x14ac:dyDescent="0.35">
      <c r="A71" s="32" t="s">
        <v>202</v>
      </c>
      <c r="B71" s="54" t="s">
        <v>629</v>
      </c>
    </row>
    <row r="72" spans="1:2" ht="20.149999999999999" customHeight="1" x14ac:dyDescent="0.35">
      <c r="A72" s="32" t="s">
        <v>202</v>
      </c>
      <c r="B72" s="54" t="s">
        <v>627</v>
      </c>
    </row>
    <row r="73" spans="1:2" ht="20.149999999999999" customHeight="1" x14ac:dyDescent="0.35">
      <c r="A73" s="32" t="s">
        <v>202</v>
      </c>
      <c r="B73" s="54" t="s">
        <v>626</v>
      </c>
    </row>
    <row r="74" spans="1:2" ht="20.149999999999999" customHeight="1" x14ac:dyDescent="0.35">
      <c r="A74" s="32" t="s">
        <v>202</v>
      </c>
      <c r="B74" s="53" t="s">
        <v>225</v>
      </c>
    </row>
    <row r="75" spans="1:2" ht="20.149999999999999" customHeight="1" x14ac:dyDescent="0.35">
      <c r="A75" s="53" t="s">
        <v>137</v>
      </c>
      <c r="B75" s="53" t="s">
        <v>429</v>
      </c>
    </row>
    <row r="76" spans="1:2" ht="20.149999999999999" customHeight="1" x14ac:dyDescent="0.35">
      <c r="A76" s="53" t="s">
        <v>137</v>
      </c>
      <c r="B76" s="53" t="s">
        <v>430</v>
      </c>
    </row>
    <row r="77" spans="1:2" ht="20.149999999999999" customHeight="1" x14ac:dyDescent="0.35">
      <c r="A77" s="53" t="s">
        <v>137</v>
      </c>
      <c r="B77" s="53" t="s">
        <v>428</v>
      </c>
    </row>
    <row r="78" spans="1:2" ht="20.149999999999999" customHeight="1" x14ac:dyDescent="0.35">
      <c r="A78" s="53" t="s">
        <v>137</v>
      </c>
      <c r="B78" s="53" t="s">
        <v>275</v>
      </c>
    </row>
    <row r="79" spans="1:2" ht="20.149999999999999" customHeight="1" x14ac:dyDescent="0.35">
      <c r="A79" s="53" t="s">
        <v>137</v>
      </c>
      <c r="B79" s="53" t="s">
        <v>431</v>
      </c>
    </row>
    <row r="80" spans="1:2" ht="20.149999999999999" customHeight="1" x14ac:dyDescent="0.35">
      <c r="A80" s="53" t="s">
        <v>137</v>
      </c>
      <c r="B80" s="53" t="s">
        <v>278</v>
      </c>
    </row>
    <row r="81" spans="1:2" ht="20.149999999999999" customHeight="1" x14ac:dyDescent="0.35">
      <c r="A81" s="32" t="s">
        <v>200</v>
      </c>
      <c r="B81" s="54" t="s">
        <v>619</v>
      </c>
    </row>
    <row r="82" spans="1:2" ht="20.149999999999999" customHeight="1" x14ac:dyDescent="0.35">
      <c r="A82" s="32" t="s">
        <v>200</v>
      </c>
      <c r="B82" s="54" t="s">
        <v>623</v>
      </c>
    </row>
    <row r="83" spans="1:2" ht="20.149999999999999" customHeight="1" x14ac:dyDescent="0.35">
      <c r="A83" s="32" t="s">
        <v>200</v>
      </c>
      <c r="B83" s="54" t="s">
        <v>621</v>
      </c>
    </row>
    <row r="84" spans="1:2" ht="20.149999999999999" customHeight="1" x14ac:dyDescent="0.35">
      <c r="A84" s="32" t="s">
        <v>200</v>
      </c>
      <c r="B84" s="54" t="s">
        <v>624</v>
      </c>
    </row>
    <row r="85" spans="1:2" ht="20.149999999999999" customHeight="1" x14ac:dyDescent="0.35">
      <c r="A85" s="32" t="s">
        <v>200</v>
      </c>
      <c r="B85" s="54" t="s">
        <v>622</v>
      </c>
    </row>
    <row r="86" spans="1:2" ht="20.149999999999999" customHeight="1" x14ac:dyDescent="0.35">
      <c r="A86" s="32" t="s">
        <v>200</v>
      </c>
      <c r="B86" s="54" t="s">
        <v>225</v>
      </c>
    </row>
    <row r="87" spans="1:2" ht="20.149999999999999" customHeight="1" x14ac:dyDescent="0.35">
      <c r="A87" s="53" t="s">
        <v>176</v>
      </c>
      <c r="B87" s="53" t="s">
        <v>553</v>
      </c>
    </row>
    <row r="88" spans="1:2" ht="20.149999999999999" customHeight="1" x14ac:dyDescent="0.35">
      <c r="A88" s="53" t="s">
        <v>176</v>
      </c>
      <c r="B88" s="53" t="s">
        <v>552</v>
      </c>
    </row>
    <row r="89" spans="1:2" ht="20.149999999999999" customHeight="1" x14ac:dyDescent="0.35">
      <c r="A89" s="53" t="s">
        <v>176</v>
      </c>
      <c r="B89" s="53" t="s">
        <v>551</v>
      </c>
    </row>
    <row r="90" spans="1:2" ht="20.149999999999999" customHeight="1" x14ac:dyDescent="0.35">
      <c r="A90" s="53" t="s">
        <v>176</v>
      </c>
      <c r="B90" s="56" t="s">
        <v>549</v>
      </c>
    </row>
    <row r="91" spans="1:2" ht="20.149999999999999" customHeight="1" x14ac:dyDescent="0.35">
      <c r="A91" s="53" t="s">
        <v>142</v>
      </c>
      <c r="B91" s="53" t="s">
        <v>450</v>
      </c>
    </row>
    <row r="92" spans="1:2" ht="20.149999999999999" customHeight="1" x14ac:dyDescent="0.35">
      <c r="A92" s="53" t="s">
        <v>142</v>
      </c>
      <c r="B92" s="53" t="s">
        <v>283</v>
      </c>
    </row>
    <row r="93" spans="1:2" ht="20.149999999999999" customHeight="1" x14ac:dyDescent="0.35">
      <c r="A93" s="53" t="s">
        <v>142</v>
      </c>
      <c r="B93" s="53" t="s">
        <v>447</v>
      </c>
    </row>
    <row r="94" spans="1:2" ht="20.149999999999999" customHeight="1" x14ac:dyDescent="0.35">
      <c r="A94" s="53" t="s">
        <v>142</v>
      </c>
      <c r="B94" s="53" t="s">
        <v>449</v>
      </c>
    </row>
    <row r="95" spans="1:2" ht="20.149999999999999" customHeight="1" x14ac:dyDescent="0.35">
      <c r="A95" s="53" t="s">
        <v>142</v>
      </c>
      <c r="B95" s="53" t="s">
        <v>448</v>
      </c>
    </row>
    <row r="96" spans="1:2" ht="20.149999999999999" customHeight="1" x14ac:dyDescent="0.35">
      <c r="A96" s="53" t="s">
        <v>135</v>
      </c>
      <c r="B96" s="53" t="s">
        <v>419</v>
      </c>
    </row>
    <row r="97" spans="1:2" ht="20.149999999999999" customHeight="1" x14ac:dyDescent="0.35">
      <c r="A97" s="53" t="s">
        <v>135</v>
      </c>
      <c r="B97" s="53" t="s">
        <v>415</v>
      </c>
    </row>
    <row r="98" spans="1:2" ht="20.149999999999999" customHeight="1" x14ac:dyDescent="0.35">
      <c r="A98" s="53" t="s">
        <v>135</v>
      </c>
      <c r="B98" s="53" t="s">
        <v>418</v>
      </c>
    </row>
    <row r="99" spans="1:2" ht="20.149999999999999" customHeight="1" x14ac:dyDescent="0.35">
      <c r="A99" s="53" t="s">
        <v>135</v>
      </c>
      <c r="B99" s="54" t="s">
        <v>416</v>
      </c>
    </row>
    <row r="100" spans="1:2" ht="20.149999999999999" customHeight="1" x14ac:dyDescent="0.35">
      <c r="A100" s="53" t="s">
        <v>135</v>
      </c>
      <c r="B100" s="53" t="s">
        <v>420</v>
      </c>
    </row>
    <row r="101" spans="1:2" ht="20.149999999999999" customHeight="1" x14ac:dyDescent="0.35">
      <c r="A101" s="53" t="s">
        <v>136</v>
      </c>
      <c r="B101" s="53" t="s">
        <v>415</v>
      </c>
    </row>
    <row r="102" spans="1:2" ht="20.149999999999999" customHeight="1" x14ac:dyDescent="0.35">
      <c r="A102" s="53" t="s">
        <v>136</v>
      </c>
      <c r="B102" s="53" t="s">
        <v>425</v>
      </c>
    </row>
    <row r="103" spans="1:2" ht="20.149999999999999" customHeight="1" x14ac:dyDescent="0.35">
      <c r="A103" s="53" t="s">
        <v>136</v>
      </c>
      <c r="B103" s="54" t="s">
        <v>424</v>
      </c>
    </row>
    <row r="104" spans="1:2" ht="20.149999999999999" customHeight="1" x14ac:dyDescent="0.35">
      <c r="A104" s="53" t="s">
        <v>136</v>
      </c>
      <c r="B104" s="53" t="s">
        <v>426</v>
      </c>
    </row>
    <row r="105" spans="1:2" ht="20.149999999999999" customHeight="1" x14ac:dyDescent="0.35">
      <c r="A105" s="53" t="s">
        <v>136</v>
      </c>
      <c r="B105" s="53" t="s">
        <v>275</v>
      </c>
    </row>
    <row r="106" spans="1:2" ht="20.149999999999999" customHeight="1" x14ac:dyDescent="0.35">
      <c r="A106" s="53" t="s">
        <v>136</v>
      </c>
      <c r="B106" s="53" t="s">
        <v>423</v>
      </c>
    </row>
    <row r="107" spans="1:2" ht="20.149999999999999" customHeight="1" x14ac:dyDescent="0.35">
      <c r="A107" s="53" t="s">
        <v>136</v>
      </c>
      <c r="B107" s="53" t="s">
        <v>422</v>
      </c>
    </row>
    <row r="108" spans="1:2" ht="20.149999999999999" customHeight="1" x14ac:dyDescent="0.35">
      <c r="A108" s="32" t="s">
        <v>196</v>
      </c>
      <c r="B108" s="53" t="s">
        <v>590</v>
      </c>
    </row>
    <row r="109" spans="1:2" ht="20.149999999999999" customHeight="1" x14ac:dyDescent="0.35">
      <c r="A109" s="32" t="s">
        <v>196</v>
      </c>
      <c r="B109" s="53" t="s">
        <v>367</v>
      </c>
    </row>
    <row r="110" spans="1:2" ht="20.149999999999999" customHeight="1" x14ac:dyDescent="0.35">
      <c r="A110" s="32" t="s">
        <v>196</v>
      </c>
      <c r="B110" s="53" t="s">
        <v>606</v>
      </c>
    </row>
    <row r="111" spans="1:2" ht="20.149999999999999" customHeight="1" x14ac:dyDescent="0.35">
      <c r="A111" s="53" t="s">
        <v>23</v>
      </c>
      <c r="B111" s="53" t="s">
        <v>221</v>
      </c>
    </row>
    <row r="112" spans="1:2" ht="20.149999999999999" customHeight="1" x14ac:dyDescent="0.35">
      <c r="A112" s="53" t="s">
        <v>23</v>
      </c>
      <c r="B112" s="56" t="s">
        <v>222</v>
      </c>
    </row>
    <row r="113" spans="1:2" ht="20.149999999999999" customHeight="1" x14ac:dyDescent="0.35">
      <c r="A113" s="53" t="s">
        <v>23</v>
      </c>
      <c r="B113" s="53" t="s">
        <v>1709</v>
      </c>
    </row>
    <row r="114" spans="1:2" ht="20.149999999999999" customHeight="1" x14ac:dyDescent="0.35">
      <c r="A114" s="53" t="s">
        <v>32</v>
      </c>
      <c r="B114" s="53" t="s">
        <v>226</v>
      </c>
    </row>
    <row r="115" spans="1:2" ht="20.149999999999999" customHeight="1" x14ac:dyDescent="0.35">
      <c r="A115" s="53" t="s">
        <v>32</v>
      </c>
      <c r="B115" s="56" t="s">
        <v>228</v>
      </c>
    </row>
    <row r="116" spans="1:2" ht="20.149999999999999" customHeight="1" x14ac:dyDescent="0.35">
      <c r="A116" s="53" t="s">
        <v>32</v>
      </c>
      <c r="B116" s="53" t="s">
        <v>225</v>
      </c>
    </row>
    <row r="117" spans="1:2" ht="20.149999999999999" customHeight="1" x14ac:dyDescent="0.35">
      <c r="A117" s="53" t="s">
        <v>32</v>
      </c>
      <c r="B117" s="53" t="s">
        <v>223</v>
      </c>
    </row>
    <row r="118" spans="1:2" ht="20.149999999999999" customHeight="1" x14ac:dyDescent="0.35">
      <c r="A118" s="53" t="s">
        <v>32</v>
      </c>
      <c r="B118" s="53" t="s">
        <v>1706</v>
      </c>
    </row>
    <row r="119" spans="1:2" ht="20.149999999999999" customHeight="1" x14ac:dyDescent="0.35">
      <c r="A119" s="32" t="s">
        <v>192</v>
      </c>
      <c r="B119" s="53" t="s">
        <v>597</v>
      </c>
    </row>
    <row r="120" spans="1:2" ht="20.149999999999999" customHeight="1" x14ac:dyDescent="0.35">
      <c r="A120" s="32" t="s">
        <v>192</v>
      </c>
      <c r="B120" s="53" t="s">
        <v>367</v>
      </c>
    </row>
    <row r="121" spans="1:2" ht="20.149999999999999" customHeight="1" x14ac:dyDescent="0.35">
      <c r="A121" s="32" t="s">
        <v>192</v>
      </c>
      <c r="B121" s="53" t="s">
        <v>594</v>
      </c>
    </row>
    <row r="122" spans="1:2" ht="20.149999999999999" customHeight="1" x14ac:dyDescent="0.35">
      <c r="A122" s="32" t="s">
        <v>192</v>
      </c>
      <c r="B122" s="53" t="s">
        <v>596</v>
      </c>
    </row>
    <row r="123" spans="1:2" ht="20.149999999999999" customHeight="1" x14ac:dyDescent="0.35">
      <c r="A123" s="32" t="s">
        <v>190</v>
      </c>
      <c r="B123" s="53" t="s">
        <v>590</v>
      </c>
    </row>
    <row r="124" spans="1:2" ht="20.149999999999999" customHeight="1" x14ac:dyDescent="0.35">
      <c r="A124" s="32" t="s">
        <v>190</v>
      </c>
      <c r="B124" s="53" t="s">
        <v>321</v>
      </c>
    </row>
    <row r="125" spans="1:2" ht="20.149999999999999" customHeight="1" x14ac:dyDescent="0.35">
      <c r="A125" s="32" t="s">
        <v>190</v>
      </c>
      <c r="B125" s="53" t="s">
        <v>591</v>
      </c>
    </row>
    <row r="126" spans="1:2" ht="20.149999999999999" customHeight="1" x14ac:dyDescent="0.35">
      <c r="A126" s="32" t="s">
        <v>190</v>
      </c>
      <c r="B126" s="53" t="s">
        <v>588</v>
      </c>
    </row>
    <row r="127" spans="1:2" ht="20.149999999999999" customHeight="1" x14ac:dyDescent="0.35">
      <c r="A127" s="53" t="s">
        <v>61</v>
      </c>
      <c r="B127" s="53" t="s">
        <v>253</v>
      </c>
    </row>
    <row r="128" spans="1:2" ht="20.149999999999999" customHeight="1" x14ac:dyDescent="0.35">
      <c r="A128" s="53" t="s">
        <v>61</v>
      </c>
      <c r="B128" s="53" t="s">
        <v>214</v>
      </c>
    </row>
    <row r="129" spans="1:2" ht="20.149999999999999" customHeight="1" x14ac:dyDescent="0.35">
      <c r="A129" s="53" t="s">
        <v>61</v>
      </c>
      <c r="B129" s="53" t="s">
        <v>252</v>
      </c>
    </row>
    <row r="130" spans="1:2" ht="20.149999999999999" customHeight="1" x14ac:dyDescent="0.35">
      <c r="A130" s="53" t="s">
        <v>61</v>
      </c>
      <c r="B130" s="53" t="s">
        <v>1707</v>
      </c>
    </row>
    <row r="131" spans="1:2" ht="20.149999999999999" customHeight="1" x14ac:dyDescent="0.35">
      <c r="A131" s="53" t="s">
        <v>56</v>
      </c>
      <c r="B131" s="53" t="s">
        <v>249</v>
      </c>
    </row>
    <row r="132" spans="1:2" ht="20.149999999999999" customHeight="1" x14ac:dyDescent="0.35">
      <c r="A132" s="53" t="s">
        <v>56</v>
      </c>
      <c r="B132" s="53" t="s">
        <v>253</v>
      </c>
    </row>
    <row r="133" spans="1:2" ht="20.149999999999999" customHeight="1" x14ac:dyDescent="0.35">
      <c r="A133" s="53" t="s">
        <v>56</v>
      </c>
      <c r="B133" s="55" t="s">
        <v>254</v>
      </c>
    </row>
    <row r="134" spans="1:2" ht="20.149999999999999" customHeight="1" x14ac:dyDescent="0.35">
      <c r="A134" s="53" t="s">
        <v>56</v>
      </c>
      <c r="B134" s="56" t="s">
        <v>252</v>
      </c>
    </row>
    <row r="135" spans="1:2" ht="20.149999999999999" customHeight="1" x14ac:dyDescent="0.35">
      <c r="A135" s="53" t="s">
        <v>56</v>
      </c>
      <c r="B135" s="53" t="s">
        <v>251</v>
      </c>
    </row>
    <row r="136" spans="1:2" ht="20.149999999999999" customHeight="1" x14ac:dyDescent="0.35">
      <c r="A136" s="53" t="s">
        <v>139</v>
      </c>
      <c r="B136" s="53" t="s">
        <v>435</v>
      </c>
    </row>
    <row r="137" spans="1:2" ht="20.149999999999999" customHeight="1" x14ac:dyDescent="0.35">
      <c r="A137" s="53" t="s">
        <v>139</v>
      </c>
      <c r="B137" s="53" t="s">
        <v>432</v>
      </c>
    </row>
    <row r="138" spans="1:2" ht="20.149999999999999" customHeight="1" x14ac:dyDescent="0.35">
      <c r="A138" s="53" t="s">
        <v>139</v>
      </c>
      <c r="B138" s="53" t="s">
        <v>438</v>
      </c>
    </row>
    <row r="139" spans="1:2" ht="20.149999999999999" customHeight="1" x14ac:dyDescent="0.35">
      <c r="A139" s="53" t="s">
        <v>139</v>
      </c>
      <c r="B139" s="53" t="s">
        <v>439</v>
      </c>
    </row>
    <row r="140" spans="1:2" ht="20.149999999999999" customHeight="1" x14ac:dyDescent="0.35">
      <c r="A140" s="53" t="s">
        <v>139</v>
      </c>
      <c r="B140" s="53" t="s">
        <v>437</v>
      </c>
    </row>
    <row r="141" spans="1:2" ht="20.149999999999999" customHeight="1" x14ac:dyDescent="0.35">
      <c r="A141" s="53" t="s">
        <v>139</v>
      </c>
      <c r="B141" s="53" t="s">
        <v>434</v>
      </c>
    </row>
    <row r="142" spans="1:2" ht="20.149999999999999" customHeight="1" x14ac:dyDescent="0.35">
      <c r="A142" s="53" t="s">
        <v>139</v>
      </c>
      <c r="B142" s="53" t="s">
        <v>436</v>
      </c>
    </row>
    <row r="143" spans="1:2" ht="20.149999999999999" customHeight="1" x14ac:dyDescent="0.35">
      <c r="A143" s="53" t="s">
        <v>140</v>
      </c>
      <c r="B143" s="53" t="s">
        <v>444</v>
      </c>
    </row>
    <row r="144" spans="1:2" ht="20.149999999999999" customHeight="1" x14ac:dyDescent="0.35">
      <c r="A144" s="53" t="s">
        <v>140</v>
      </c>
      <c r="B144" s="53" t="s">
        <v>443</v>
      </c>
    </row>
    <row r="145" spans="1:2" ht="20.149999999999999" customHeight="1" x14ac:dyDescent="0.35">
      <c r="A145" s="53" t="s">
        <v>140</v>
      </c>
      <c r="B145" s="53" t="s">
        <v>442</v>
      </c>
    </row>
    <row r="146" spans="1:2" ht="20.149999999999999" customHeight="1" x14ac:dyDescent="0.35">
      <c r="A146" s="53" t="s">
        <v>140</v>
      </c>
      <c r="B146" s="53" t="s">
        <v>435</v>
      </c>
    </row>
    <row r="147" spans="1:2" ht="20.149999999999999" customHeight="1" x14ac:dyDescent="0.35">
      <c r="A147" s="53" t="s">
        <v>140</v>
      </c>
      <c r="B147" s="53" t="s">
        <v>432</v>
      </c>
    </row>
    <row r="148" spans="1:2" ht="20.149999999999999" customHeight="1" x14ac:dyDescent="0.35">
      <c r="A148" s="53" t="s">
        <v>140</v>
      </c>
      <c r="B148" s="53" t="s">
        <v>441</v>
      </c>
    </row>
    <row r="149" spans="1:2" ht="20.149999999999999" customHeight="1" x14ac:dyDescent="0.35">
      <c r="A149" s="53" t="s">
        <v>140</v>
      </c>
      <c r="B149" s="53" t="s">
        <v>445</v>
      </c>
    </row>
    <row r="150" spans="1:2" ht="20.149999999999999" customHeight="1" x14ac:dyDescent="0.35">
      <c r="A150" s="53" t="s">
        <v>152</v>
      </c>
      <c r="B150" s="53" t="s">
        <v>486</v>
      </c>
    </row>
    <row r="151" spans="1:2" ht="20.149999999999999" customHeight="1" x14ac:dyDescent="0.35">
      <c r="A151" s="53" t="s">
        <v>152</v>
      </c>
      <c r="B151" s="53" t="s">
        <v>487</v>
      </c>
    </row>
    <row r="152" spans="1:2" ht="20.149999999999999" customHeight="1" x14ac:dyDescent="0.35">
      <c r="A152" s="53" t="s">
        <v>152</v>
      </c>
      <c r="B152" s="53" t="s">
        <v>474</v>
      </c>
    </row>
    <row r="153" spans="1:2" ht="20.149999999999999" customHeight="1" x14ac:dyDescent="0.35">
      <c r="A153" s="53" t="s">
        <v>152</v>
      </c>
      <c r="B153" s="53" t="s">
        <v>275</v>
      </c>
    </row>
    <row r="154" spans="1:2" ht="20.149999999999999" customHeight="1" x14ac:dyDescent="0.35">
      <c r="A154" s="53" t="s">
        <v>103</v>
      </c>
      <c r="B154" s="53" t="s">
        <v>334</v>
      </c>
    </row>
    <row r="155" spans="1:2" ht="20.149999999999999" customHeight="1" x14ac:dyDescent="0.35">
      <c r="A155" s="53" t="s">
        <v>103</v>
      </c>
      <c r="B155" s="53" t="s">
        <v>309</v>
      </c>
    </row>
    <row r="156" spans="1:2" ht="20.149999999999999" customHeight="1" x14ac:dyDescent="0.35">
      <c r="A156" s="53" t="s">
        <v>103</v>
      </c>
      <c r="B156" s="54" t="s">
        <v>335</v>
      </c>
    </row>
    <row r="157" spans="1:2" ht="20.149999999999999" customHeight="1" x14ac:dyDescent="0.35">
      <c r="A157" s="53" t="s">
        <v>103</v>
      </c>
      <c r="B157" s="53" t="s">
        <v>325</v>
      </c>
    </row>
    <row r="158" spans="1:2" ht="20.149999999999999" customHeight="1" x14ac:dyDescent="0.35">
      <c r="A158" s="53" t="s">
        <v>103</v>
      </c>
      <c r="B158" s="53" t="s">
        <v>321</v>
      </c>
    </row>
    <row r="159" spans="1:2" ht="20.149999999999999" customHeight="1" x14ac:dyDescent="0.35">
      <c r="A159" s="53" t="s">
        <v>95</v>
      </c>
      <c r="B159" s="53" t="s">
        <v>328</v>
      </c>
    </row>
    <row r="160" spans="1:2" ht="20.149999999999999" customHeight="1" x14ac:dyDescent="0.35">
      <c r="A160" s="53" t="s">
        <v>95</v>
      </c>
      <c r="B160" s="53" t="s">
        <v>309</v>
      </c>
    </row>
    <row r="161" spans="1:2" ht="20.149999999999999" customHeight="1" x14ac:dyDescent="0.35">
      <c r="A161" s="53" t="s">
        <v>95</v>
      </c>
      <c r="B161" s="53" t="s">
        <v>325</v>
      </c>
    </row>
    <row r="162" spans="1:2" ht="20.149999999999999" customHeight="1" x14ac:dyDescent="0.35">
      <c r="A162" s="53" t="s">
        <v>95</v>
      </c>
      <c r="B162" s="53" t="s">
        <v>327</v>
      </c>
    </row>
    <row r="163" spans="1:2" ht="20.149999999999999" customHeight="1" x14ac:dyDescent="0.35">
      <c r="A163" s="54" t="s">
        <v>102</v>
      </c>
      <c r="B163" s="53" t="s">
        <v>309</v>
      </c>
    </row>
    <row r="164" spans="1:2" ht="20.149999999999999" customHeight="1" x14ac:dyDescent="0.35">
      <c r="A164" s="54" t="s">
        <v>102</v>
      </c>
      <c r="B164" s="53" t="s">
        <v>332</v>
      </c>
    </row>
    <row r="165" spans="1:2" ht="20.149999999999999" customHeight="1" x14ac:dyDescent="0.35">
      <c r="A165" s="54" t="s">
        <v>102</v>
      </c>
      <c r="B165" s="53" t="s">
        <v>325</v>
      </c>
    </row>
    <row r="166" spans="1:2" ht="20.149999999999999" customHeight="1" x14ac:dyDescent="0.35">
      <c r="A166" s="54" t="s">
        <v>102</v>
      </c>
      <c r="B166" s="53" t="s">
        <v>327</v>
      </c>
    </row>
    <row r="167" spans="1:2" ht="20.149999999999999" customHeight="1" x14ac:dyDescent="0.35">
      <c r="A167" s="53" t="s">
        <v>173</v>
      </c>
      <c r="B167" s="53" t="s">
        <v>543</v>
      </c>
    </row>
    <row r="168" spans="1:2" ht="20.149999999999999" customHeight="1" x14ac:dyDescent="0.35">
      <c r="A168" s="53" t="s">
        <v>173</v>
      </c>
      <c r="B168" s="53" t="s">
        <v>367</v>
      </c>
    </row>
    <row r="169" spans="1:2" ht="20.149999999999999" customHeight="1" x14ac:dyDescent="0.35">
      <c r="A169" s="53" t="s">
        <v>173</v>
      </c>
      <c r="B169" s="53" t="s">
        <v>545</v>
      </c>
    </row>
    <row r="170" spans="1:2" ht="20.149999999999999" customHeight="1" x14ac:dyDescent="0.35">
      <c r="A170" s="53" t="s">
        <v>173</v>
      </c>
      <c r="B170" s="53" t="s">
        <v>321</v>
      </c>
    </row>
    <row r="171" spans="1:2" ht="20.149999999999999" customHeight="1" x14ac:dyDescent="0.35">
      <c r="A171" s="53" t="s">
        <v>119</v>
      </c>
      <c r="B171" s="53" t="s">
        <v>275</v>
      </c>
    </row>
    <row r="172" spans="1:2" ht="20.149999999999999" customHeight="1" x14ac:dyDescent="0.35">
      <c r="A172" s="53" t="s">
        <v>119</v>
      </c>
      <c r="B172" s="53" t="s">
        <v>225</v>
      </c>
    </row>
    <row r="173" spans="1:2" ht="20.149999999999999" customHeight="1" x14ac:dyDescent="0.35">
      <c r="A173" s="53" t="s">
        <v>119</v>
      </c>
      <c r="B173" s="53" t="s">
        <v>374</v>
      </c>
    </row>
    <row r="174" spans="1:2" ht="20.149999999999999" customHeight="1" x14ac:dyDescent="0.35">
      <c r="A174" s="53" t="s">
        <v>119</v>
      </c>
      <c r="B174" s="53" t="s">
        <v>375</v>
      </c>
    </row>
    <row r="175" spans="1:2" ht="20.149999999999999" customHeight="1" x14ac:dyDescent="0.35">
      <c r="A175" s="53" t="s">
        <v>119</v>
      </c>
      <c r="B175" s="53" t="s">
        <v>278</v>
      </c>
    </row>
    <row r="176" spans="1:2" ht="20.149999999999999" customHeight="1" x14ac:dyDescent="0.35">
      <c r="A176" s="32" t="s">
        <v>188</v>
      </c>
      <c r="B176" s="53" t="s">
        <v>586</v>
      </c>
    </row>
    <row r="177" spans="1:2" ht="20.149999999999999" customHeight="1" x14ac:dyDescent="0.35">
      <c r="A177" s="32" t="s">
        <v>188</v>
      </c>
      <c r="B177" s="53" t="s">
        <v>584</v>
      </c>
    </row>
    <row r="178" spans="1:2" ht="20.149999999999999" customHeight="1" x14ac:dyDescent="0.35">
      <c r="A178" s="32" t="s">
        <v>188</v>
      </c>
      <c r="B178" s="53" t="s">
        <v>587</v>
      </c>
    </row>
    <row r="179" spans="1:2" ht="20.149999999999999" customHeight="1" x14ac:dyDescent="0.35">
      <c r="A179" s="32" t="s">
        <v>188</v>
      </c>
      <c r="B179" s="53" t="s">
        <v>1710</v>
      </c>
    </row>
    <row r="180" spans="1:2" ht="20.149999999999999" customHeight="1" x14ac:dyDescent="0.35">
      <c r="A180" s="32" t="s">
        <v>188</v>
      </c>
      <c r="B180" s="53" t="s">
        <v>275</v>
      </c>
    </row>
    <row r="181" spans="1:2" ht="20.149999999999999" customHeight="1" x14ac:dyDescent="0.35">
      <c r="A181" s="32" t="s">
        <v>188</v>
      </c>
      <c r="B181" s="53" t="s">
        <v>585</v>
      </c>
    </row>
    <row r="182" spans="1:2" ht="20.149999999999999" customHeight="1" x14ac:dyDescent="0.35">
      <c r="A182" s="53" t="s">
        <v>166</v>
      </c>
      <c r="B182" s="53" t="s">
        <v>283</v>
      </c>
    </row>
    <row r="183" spans="1:2" ht="20.149999999999999" customHeight="1" x14ac:dyDescent="0.35">
      <c r="A183" s="53" t="s">
        <v>166</v>
      </c>
      <c r="B183" s="53" t="s">
        <v>275</v>
      </c>
    </row>
    <row r="184" spans="1:2" ht="20.149999999999999" customHeight="1" x14ac:dyDescent="0.35">
      <c r="A184" s="53" t="s">
        <v>166</v>
      </c>
      <c r="B184" s="53" t="s">
        <v>518</v>
      </c>
    </row>
    <row r="185" spans="1:2" ht="20.149999999999999" customHeight="1" x14ac:dyDescent="0.35">
      <c r="A185" s="53" t="s">
        <v>166</v>
      </c>
      <c r="B185" s="53" t="s">
        <v>525</v>
      </c>
    </row>
    <row r="186" spans="1:2" ht="20.149999999999999" customHeight="1" x14ac:dyDescent="0.35">
      <c r="A186" s="53" t="s">
        <v>166</v>
      </c>
      <c r="B186" s="53" t="s">
        <v>278</v>
      </c>
    </row>
    <row r="187" spans="1:2" ht="20.149999999999999" customHeight="1" x14ac:dyDescent="0.35">
      <c r="A187" s="53" t="s">
        <v>280</v>
      </c>
      <c r="B187" s="55" t="s">
        <v>279</v>
      </c>
    </row>
    <row r="188" spans="1:2" ht="20.149999999999999" customHeight="1" x14ac:dyDescent="0.35">
      <c r="A188" s="53" t="s">
        <v>280</v>
      </c>
      <c r="B188" s="53" t="s">
        <v>281</v>
      </c>
    </row>
    <row r="189" spans="1:2" ht="20.149999999999999" customHeight="1" x14ac:dyDescent="0.35">
      <c r="A189" s="54" t="s">
        <v>1701</v>
      </c>
      <c r="B189" s="53" t="s">
        <v>275</v>
      </c>
    </row>
    <row r="190" spans="1:2" ht="20.149999999999999" customHeight="1" x14ac:dyDescent="0.35">
      <c r="A190" s="53" t="s">
        <v>1701</v>
      </c>
      <c r="B190" s="53" t="s">
        <v>277</v>
      </c>
    </row>
    <row r="191" spans="1:2" ht="20.149999999999999" customHeight="1" x14ac:dyDescent="0.35">
      <c r="A191" s="53" t="s">
        <v>1701</v>
      </c>
      <c r="B191" s="53" t="s">
        <v>278</v>
      </c>
    </row>
    <row r="192" spans="1:2" ht="20.149999999999999" customHeight="1" x14ac:dyDescent="0.35">
      <c r="A192" s="53" t="s">
        <v>145</v>
      </c>
      <c r="B192" s="53" t="s">
        <v>444</v>
      </c>
    </row>
    <row r="193" spans="1:2" ht="20.149999999999999" customHeight="1" x14ac:dyDescent="0.35">
      <c r="A193" s="53" t="s">
        <v>145</v>
      </c>
      <c r="B193" s="53" t="s">
        <v>463</v>
      </c>
    </row>
    <row r="194" spans="1:2" ht="20.149999999999999" customHeight="1" x14ac:dyDescent="0.35">
      <c r="A194" s="53" t="s">
        <v>145</v>
      </c>
      <c r="B194" s="53" t="s">
        <v>462</v>
      </c>
    </row>
    <row r="195" spans="1:2" ht="20.149999999999999" customHeight="1" x14ac:dyDescent="0.35">
      <c r="A195" s="53" t="s">
        <v>145</v>
      </c>
      <c r="B195" s="53" t="s">
        <v>461</v>
      </c>
    </row>
    <row r="196" spans="1:2" ht="20.149999999999999" customHeight="1" x14ac:dyDescent="0.35">
      <c r="A196" s="53" t="s">
        <v>145</v>
      </c>
      <c r="B196" s="53" t="s">
        <v>464</v>
      </c>
    </row>
    <row r="197" spans="1:2" ht="20.149999999999999" customHeight="1" x14ac:dyDescent="0.35">
      <c r="A197" s="53" t="s">
        <v>145</v>
      </c>
      <c r="B197" s="54" t="s">
        <v>459</v>
      </c>
    </row>
    <row r="198" spans="1:2" ht="20.149999999999999" customHeight="1" x14ac:dyDescent="0.35">
      <c r="A198" s="53" t="s">
        <v>145</v>
      </c>
      <c r="B198" s="53" t="s">
        <v>465</v>
      </c>
    </row>
    <row r="199" spans="1:2" ht="20.149999999999999" customHeight="1" x14ac:dyDescent="0.35">
      <c r="A199" s="53" t="s">
        <v>156</v>
      </c>
      <c r="B199" s="53" t="s">
        <v>283</v>
      </c>
    </row>
    <row r="200" spans="1:2" ht="20.149999999999999" customHeight="1" x14ac:dyDescent="0.35">
      <c r="A200" s="53" t="s">
        <v>156</v>
      </c>
      <c r="B200" s="53" t="s">
        <v>496</v>
      </c>
    </row>
    <row r="201" spans="1:2" ht="20.149999999999999" customHeight="1" x14ac:dyDescent="0.35">
      <c r="A201" s="53" t="s">
        <v>156</v>
      </c>
      <c r="B201" s="53" t="s">
        <v>501</v>
      </c>
    </row>
    <row r="202" spans="1:2" ht="20.149999999999999" customHeight="1" x14ac:dyDescent="0.35">
      <c r="A202" s="53" t="s">
        <v>156</v>
      </c>
      <c r="B202" s="53" t="s">
        <v>503</v>
      </c>
    </row>
    <row r="203" spans="1:2" ht="20.149999999999999" customHeight="1" x14ac:dyDescent="0.35">
      <c r="A203" s="53" t="s">
        <v>156</v>
      </c>
      <c r="B203" s="53" t="s">
        <v>504</v>
      </c>
    </row>
    <row r="204" spans="1:2" ht="20.149999999999999" customHeight="1" x14ac:dyDescent="0.35">
      <c r="A204" s="53" t="s">
        <v>90</v>
      </c>
      <c r="B204" s="53" t="s">
        <v>315</v>
      </c>
    </row>
    <row r="205" spans="1:2" ht="20.149999999999999" customHeight="1" x14ac:dyDescent="0.35">
      <c r="A205" s="53" t="s">
        <v>90</v>
      </c>
      <c r="B205" s="53" t="s">
        <v>283</v>
      </c>
    </row>
    <row r="206" spans="1:2" ht="20.149999999999999" customHeight="1" x14ac:dyDescent="0.35">
      <c r="A206" s="53" t="s">
        <v>90</v>
      </c>
      <c r="B206" s="53" t="s">
        <v>314</v>
      </c>
    </row>
    <row r="207" spans="1:2" ht="20.149999999999999" customHeight="1" x14ac:dyDescent="0.35">
      <c r="A207" s="53" t="s">
        <v>90</v>
      </c>
      <c r="B207" s="53" t="s">
        <v>275</v>
      </c>
    </row>
    <row r="208" spans="1:2" ht="20.149999999999999" customHeight="1" x14ac:dyDescent="0.35">
      <c r="A208" s="53" t="s">
        <v>90</v>
      </c>
      <c r="B208" s="53" t="s">
        <v>312</v>
      </c>
    </row>
    <row r="209" spans="1:2" ht="20.149999999999999" customHeight="1" x14ac:dyDescent="0.35">
      <c r="A209" s="53" t="s">
        <v>90</v>
      </c>
      <c r="B209" s="53" t="s">
        <v>316</v>
      </c>
    </row>
    <row r="210" spans="1:2" ht="20.149999999999999" customHeight="1" x14ac:dyDescent="0.35">
      <c r="A210" s="53" t="s">
        <v>90</v>
      </c>
      <c r="B210" s="53" t="s">
        <v>313</v>
      </c>
    </row>
    <row r="211" spans="1:2" ht="20.149999999999999" customHeight="1" x14ac:dyDescent="0.35">
      <c r="A211" s="53" t="s">
        <v>153</v>
      </c>
      <c r="B211" s="53" t="s">
        <v>489</v>
      </c>
    </row>
    <row r="212" spans="1:2" ht="20.149999999999999" customHeight="1" x14ac:dyDescent="0.35">
      <c r="A212" s="53" t="s">
        <v>153</v>
      </c>
      <c r="B212" s="53" t="s">
        <v>275</v>
      </c>
    </row>
    <row r="213" spans="1:2" ht="20.149999999999999" customHeight="1" x14ac:dyDescent="0.35">
      <c r="A213" s="53" t="s">
        <v>153</v>
      </c>
      <c r="B213" s="53" t="s">
        <v>490</v>
      </c>
    </row>
    <row r="214" spans="1:2" ht="20.149999999999999" customHeight="1" x14ac:dyDescent="0.35">
      <c r="A214" s="53" t="s">
        <v>153</v>
      </c>
      <c r="B214" s="53" t="s">
        <v>491</v>
      </c>
    </row>
    <row r="215" spans="1:2" ht="20.149999999999999" customHeight="1" x14ac:dyDescent="0.35">
      <c r="A215" s="53" t="s">
        <v>153</v>
      </c>
      <c r="B215" s="53" t="s">
        <v>492</v>
      </c>
    </row>
    <row r="216" spans="1:2" ht="20.149999999999999" customHeight="1" x14ac:dyDescent="0.35">
      <c r="A216" s="53" t="s">
        <v>1696</v>
      </c>
      <c r="B216" s="53" t="s">
        <v>292</v>
      </c>
    </row>
    <row r="217" spans="1:2" ht="20.149999999999999" customHeight="1" x14ac:dyDescent="0.35">
      <c r="A217" s="53" t="s">
        <v>1696</v>
      </c>
      <c r="B217" s="53" t="s">
        <v>309</v>
      </c>
    </row>
    <row r="218" spans="1:2" ht="20.149999999999999" customHeight="1" x14ac:dyDescent="0.35">
      <c r="A218" s="53" t="s">
        <v>1696</v>
      </c>
      <c r="B218" s="53" t="s">
        <v>275</v>
      </c>
    </row>
    <row r="219" spans="1:2" ht="20.149999999999999" customHeight="1" x14ac:dyDescent="0.35">
      <c r="A219" s="53" t="s">
        <v>1696</v>
      </c>
      <c r="B219" s="53" t="s">
        <v>310</v>
      </c>
    </row>
    <row r="220" spans="1:2" ht="20.149999999999999" customHeight="1" x14ac:dyDescent="0.35">
      <c r="A220" s="54" t="s">
        <v>660</v>
      </c>
      <c r="B220" s="53" t="s">
        <v>390</v>
      </c>
    </row>
    <row r="221" spans="1:2" ht="20.149999999999999" customHeight="1" x14ac:dyDescent="0.35">
      <c r="A221" s="54" t="s">
        <v>660</v>
      </c>
      <c r="B221" s="53" t="s">
        <v>275</v>
      </c>
    </row>
    <row r="222" spans="1:2" ht="20.149999999999999" customHeight="1" x14ac:dyDescent="0.35">
      <c r="A222" s="54" t="s">
        <v>660</v>
      </c>
      <c r="B222" s="53" t="s">
        <v>388</v>
      </c>
    </row>
    <row r="223" spans="1:2" ht="20.149999999999999" customHeight="1" x14ac:dyDescent="0.35">
      <c r="A223" s="54" t="s">
        <v>660</v>
      </c>
      <c r="B223" s="53" t="s">
        <v>391</v>
      </c>
    </row>
    <row r="224" spans="1:2" ht="20.149999999999999" customHeight="1" x14ac:dyDescent="0.35">
      <c r="A224" s="54" t="s">
        <v>660</v>
      </c>
      <c r="B224" s="53" t="s">
        <v>389</v>
      </c>
    </row>
    <row r="225" spans="1:2" ht="20.149999999999999" customHeight="1" x14ac:dyDescent="0.35">
      <c r="A225" s="54" t="s">
        <v>660</v>
      </c>
      <c r="B225" s="53" t="s">
        <v>386</v>
      </c>
    </row>
    <row r="226" spans="1:2" ht="20.149999999999999" customHeight="1" x14ac:dyDescent="0.35">
      <c r="A226" s="53" t="s">
        <v>659</v>
      </c>
      <c r="B226" s="53" t="s">
        <v>385</v>
      </c>
    </row>
    <row r="227" spans="1:2" ht="20.149999999999999" customHeight="1" x14ac:dyDescent="0.35">
      <c r="A227" s="53" t="s">
        <v>659</v>
      </c>
      <c r="B227" s="53" t="s">
        <v>383</v>
      </c>
    </row>
    <row r="228" spans="1:2" ht="20.149999999999999" customHeight="1" x14ac:dyDescent="0.35">
      <c r="A228" s="53" t="s">
        <v>659</v>
      </c>
      <c r="B228" s="53" t="s">
        <v>386</v>
      </c>
    </row>
    <row r="229" spans="1:2" ht="20.149999999999999" customHeight="1" x14ac:dyDescent="0.35">
      <c r="A229" s="32" t="s">
        <v>194</v>
      </c>
      <c r="B229" s="53" t="s">
        <v>602</v>
      </c>
    </row>
    <row r="230" spans="1:2" ht="20.149999999999999" customHeight="1" x14ac:dyDescent="0.35">
      <c r="A230" s="32" t="s">
        <v>194</v>
      </c>
      <c r="B230" s="53" t="s">
        <v>601</v>
      </c>
    </row>
    <row r="231" spans="1:2" ht="20.149999999999999" customHeight="1" x14ac:dyDescent="0.35">
      <c r="A231" s="32" t="s">
        <v>194</v>
      </c>
      <c r="B231" s="53" t="s">
        <v>599</v>
      </c>
    </row>
    <row r="232" spans="1:2" ht="20.149999999999999" customHeight="1" x14ac:dyDescent="0.35">
      <c r="A232" s="32" t="s">
        <v>194</v>
      </c>
      <c r="B232" s="53" t="s">
        <v>367</v>
      </c>
    </row>
    <row r="233" spans="1:2" ht="20.149999999999999" customHeight="1" x14ac:dyDescent="0.35">
      <c r="A233" s="32" t="s">
        <v>194</v>
      </c>
      <c r="B233" s="53" t="s">
        <v>321</v>
      </c>
    </row>
    <row r="234" spans="1:2" ht="20.149999999999999" customHeight="1" x14ac:dyDescent="0.35">
      <c r="A234" s="53" t="s">
        <v>182</v>
      </c>
      <c r="B234" s="54" t="s">
        <v>563</v>
      </c>
    </row>
    <row r="235" spans="1:2" ht="20.149999999999999" customHeight="1" x14ac:dyDescent="0.35">
      <c r="A235" s="53" t="s">
        <v>182</v>
      </c>
      <c r="B235" s="53" t="s">
        <v>562</v>
      </c>
    </row>
    <row r="236" spans="1:2" ht="20.149999999999999" customHeight="1" x14ac:dyDescent="0.35">
      <c r="A236" s="53" t="s">
        <v>182</v>
      </c>
      <c r="B236" s="54" t="s">
        <v>567</v>
      </c>
    </row>
    <row r="237" spans="1:2" ht="20.149999999999999" customHeight="1" x14ac:dyDescent="0.35">
      <c r="A237" s="53" t="s">
        <v>182</v>
      </c>
      <c r="B237" s="54" t="s">
        <v>569</v>
      </c>
    </row>
    <row r="238" spans="1:2" ht="20.149999999999999" customHeight="1" x14ac:dyDescent="0.35">
      <c r="A238" s="53" t="s">
        <v>182</v>
      </c>
      <c r="B238" s="53" t="s">
        <v>564</v>
      </c>
    </row>
    <row r="239" spans="1:2" ht="20.149999999999999" customHeight="1" x14ac:dyDescent="0.35">
      <c r="A239" s="53" t="s">
        <v>180</v>
      </c>
      <c r="B239" s="53" t="s">
        <v>563</v>
      </c>
    </row>
    <row r="240" spans="1:2" ht="20.149999999999999" customHeight="1" x14ac:dyDescent="0.35">
      <c r="A240" s="53" t="s">
        <v>180</v>
      </c>
      <c r="B240" s="53" t="s">
        <v>562</v>
      </c>
    </row>
    <row r="241" spans="1:2" ht="20.149999999999999" customHeight="1" x14ac:dyDescent="0.35">
      <c r="A241" s="53" t="s">
        <v>180</v>
      </c>
      <c r="B241" s="56" t="s">
        <v>560</v>
      </c>
    </row>
    <row r="242" spans="1:2" ht="20.149999999999999" customHeight="1" x14ac:dyDescent="0.35">
      <c r="A242" s="53" t="s">
        <v>180</v>
      </c>
      <c r="B242" s="53" t="s">
        <v>564</v>
      </c>
    </row>
    <row r="243" spans="1:2" ht="20.149999999999999" customHeight="1" x14ac:dyDescent="0.35">
      <c r="A243" s="12" t="s">
        <v>183</v>
      </c>
      <c r="B243" s="54" t="s">
        <v>572</v>
      </c>
    </row>
    <row r="244" spans="1:2" ht="20.149999999999999" customHeight="1" x14ac:dyDescent="0.35">
      <c r="A244" s="12" t="s">
        <v>183</v>
      </c>
      <c r="B244" s="54" t="s">
        <v>321</v>
      </c>
    </row>
    <row r="245" spans="1:2" ht="20.149999999999999" customHeight="1" x14ac:dyDescent="0.35">
      <c r="A245" s="12" t="s">
        <v>183</v>
      </c>
      <c r="B245" s="53" t="s">
        <v>214</v>
      </c>
    </row>
    <row r="246" spans="1:2" ht="20.149999999999999" customHeight="1" x14ac:dyDescent="0.35">
      <c r="A246" s="12" t="s">
        <v>183</v>
      </c>
      <c r="B246" s="54" t="s">
        <v>573</v>
      </c>
    </row>
    <row r="247" spans="1:2" ht="20.149999999999999" customHeight="1" x14ac:dyDescent="0.35">
      <c r="A247" s="12" t="s">
        <v>183</v>
      </c>
      <c r="B247" s="54" t="s">
        <v>571</v>
      </c>
    </row>
    <row r="248" spans="1:2" ht="20.149999999999999" customHeight="1" x14ac:dyDescent="0.35">
      <c r="A248" s="53" t="s">
        <v>42</v>
      </c>
      <c r="B248" s="56" t="s">
        <v>237</v>
      </c>
    </row>
    <row r="249" spans="1:2" ht="20.149999999999999" customHeight="1" x14ac:dyDescent="0.35">
      <c r="A249" s="53" t="s">
        <v>42</v>
      </c>
      <c r="B249" s="56" t="s">
        <v>236</v>
      </c>
    </row>
    <row r="250" spans="1:2" ht="20.149999999999999" customHeight="1" x14ac:dyDescent="0.35">
      <c r="A250" s="53" t="s">
        <v>42</v>
      </c>
      <c r="B250" s="56" t="s">
        <v>232</v>
      </c>
    </row>
    <row r="251" spans="1:2" ht="20.149999999999999" customHeight="1" x14ac:dyDescent="0.35">
      <c r="A251" s="53" t="s">
        <v>42</v>
      </c>
      <c r="B251" s="53" t="s">
        <v>225</v>
      </c>
    </row>
    <row r="252" spans="1:2" ht="20.149999999999999" customHeight="1" x14ac:dyDescent="0.35">
      <c r="A252" s="53" t="s">
        <v>42</v>
      </c>
      <c r="B252" s="53" t="s">
        <v>223</v>
      </c>
    </row>
    <row r="253" spans="1:2" ht="20.149999999999999" customHeight="1" x14ac:dyDescent="0.35">
      <c r="A253" s="53" t="s">
        <v>36</v>
      </c>
      <c r="B253" s="56" t="s">
        <v>229</v>
      </c>
    </row>
    <row r="254" spans="1:2" ht="20.149999999999999" customHeight="1" x14ac:dyDescent="0.35">
      <c r="A254" s="53" t="s">
        <v>36</v>
      </c>
      <c r="B254" s="56" t="s">
        <v>232</v>
      </c>
    </row>
    <row r="255" spans="1:2" ht="20.149999999999999" customHeight="1" x14ac:dyDescent="0.35">
      <c r="A255" s="53" t="s">
        <v>36</v>
      </c>
      <c r="B255" s="56" t="s">
        <v>231</v>
      </c>
    </row>
    <row r="256" spans="1:2" ht="20.149999999999999" customHeight="1" x14ac:dyDescent="0.35">
      <c r="A256" s="53" t="s">
        <v>163</v>
      </c>
      <c r="B256" s="53" t="s">
        <v>516</v>
      </c>
    </row>
    <row r="257" spans="1:2" ht="20.149999999999999" customHeight="1" x14ac:dyDescent="0.35">
      <c r="A257" s="53" t="s">
        <v>163</v>
      </c>
      <c r="B257" s="53" t="s">
        <v>283</v>
      </c>
    </row>
    <row r="258" spans="1:2" ht="20.149999999999999" customHeight="1" x14ac:dyDescent="0.35">
      <c r="A258" s="53" t="s">
        <v>163</v>
      </c>
      <c r="B258" s="53" t="s">
        <v>515</v>
      </c>
    </row>
    <row r="259" spans="1:2" ht="20.149999999999999" customHeight="1" x14ac:dyDescent="0.35">
      <c r="A259" s="53" t="s">
        <v>163</v>
      </c>
      <c r="B259" s="53" t="s">
        <v>514</v>
      </c>
    </row>
    <row r="260" spans="1:2" ht="20.149999999999999" customHeight="1" x14ac:dyDescent="0.35">
      <c r="A260" s="53" t="s">
        <v>163</v>
      </c>
      <c r="B260" s="53" t="s">
        <v>518</v>
      </c>
    </row>
    <row r="261" spans="1:2" ht="20.149999999999999" customHeight="1" x14ac:dyDescent="0.35">
      <c r="A261" s="53" t="s">
        <v>162</v>
      </c>
      <c r="B261" s="53" t="s">
        <v>512</v>
      </c>
    </row>
    <row r="262" spans="1:2" ht="20.149999999999999" customHeight="1" x14ac:dyDescent="0.35">
      <c r="A262" s="53" t="s">
        <v>162</v>
      </c>
      <c r="B262" s="53" t="s">
        <v>283</v>
      </c>
    </row>
    <row r="263" spans="1:2" ht="20.149999999999999" customHeight="1" x14ac:dyDescent="0.35">
      <c r="A263" s="53" t="s">
        <v>162</v>
      </c>
      <c r="B263" s="53" t="s">
        <v>515</v>
      </c>
    </row>
    <row r="264" spans="1:2" ht="20.149999999999999" customHeight="1" x14ac:dyDescent="0.35">
      <c r="A264" s="53" t="s">
        <v>162</v>
      </c>
      <c r="B264" s="53" t="s">
        <v>514</v>
      </c>
    </row>
    <row r="265" spans="1:2" ht="20.149999999999999" customHeight="1" x14ac:dyDescent="0.35">
      <c r="A265" s="53" t="s">
        <v>656</v>
      </c>
      <c r="B265" s="53" t="s">
        <v>291</v>
      </c>
    </row>
    <row r="266" spans="1:2" ht="20.149999999999999" customHeight="1" x14ac:dyDescent="0.35">
      <c r="A266" s="53" t="s">
        <v>656</v>
      </c>
      <c r="B266" s="53" t="s">
        <v>301</v>
      </c>
    </row>
    <row r="267" spans="1:2" ht="20.149999999999999" customHeight="1" x14ac:dyDescent="0.35">
      <c r="A267" s="53" t="s">
        <v>656</v>
      </c>
      <c r="B267" s="53" t="s">
        <v>302</v>
      </c>
    </row>
    <row r="268" spans="1:2" ht="20.149999999999999" customHeight="1" x14ac:dyDescent="0.35">
      <c r="A268" s="53" t="s">
        <v>656</v>
      </c>
      <c r="B268" s="53" t="s">
        <v>307</v>
      </c>
    </row>
    <row r="269" spans="1:2" ht="20.149999999999999" customHeight="1" x14ac:dyDescent="0.35">
      <c r="A269" s="53" t="s">
        <v>656</v>
      </c>
      <c r="B269" s="53" t="s">
        <v>303</v>
      </c>
    </row>
    <row r="270" spans="1:2" ht="20.149999999999999" customHeight="1" x14ac:dyDescent="0.35">
      <c r="A270" s="53" t="s">
        <v>297</v>
      </c>
      <c r="B270" s="53" t="s">
        <v>291</v>
      </c>
    </row>
    <row r="271" spans="1:2" ht="20.149999999999999" customHeight="1" x14ac:dyDescent="0.35">
      <c r="A271" s="53" t="s">
        <v>297</v>
      </c>
      <c r="B271" s="53" t="s">
        <v>298</v>
      </c>
    </row>
    <row r="272" spans="1:2" ht="20.149999999999999" customHeight="1" x14ac:dyDescent="0.35">
      <c r="A272" s="53" t="s">
        <v>297</v>
      </c>
      <c r="B272" s="53" t="s">
        <v>294</v>
      </c>
    </row>
    <row r="273" spans="1:2" ht="20.149999999999999" customHeight="1" x14ac:dyDescent="0.35">
      <c r="A273" s="53" t="s">
        <v>297</v>
      </c>
      <c r="B273" s="53" t="s">
        <v>299</v>
      </c>
    </row>
    <row r="274" spans="1:2" ht="20.149999999999999" customHeight="1" x14ac:dyDescent="0.35">
      <c r="A274" s="53" t="s">
        <v>297</v>
      </c>
      <c r="B274" s="53" t="s">
        <v>289</v>
      </c>
    </row>
    <row r="275" spans="1:2" ht="20.149999999999999" customHeight="1" x14ac:dyDescent="0.35">
      <c r="A275" s="53" t="s">
        <v>297</v>
      </c>
      <c r="B275" s="53" t="s">
        <v>293</v>
      </c>
    </row>
    <row r="276" spans="1:2" ht="20.149999999999999" customHeight="1" x14ac:dyDescent="0.35">
      <c r="A276" s="53" t="s">
        <v>108</v>
      </c>
      <c r="B276" s="53" t="s">
        <v>347</v>
      </c>
    </row>
    <row r="277" spans="1:2" ht="20.149999999999999" customHeight="1" x14ac:dyDescent="0.35">
      <c r="A277" s="53" t="s">
        <v>108</v>
      </c>
      <c r="B277" s="53" t="s">
        <v>309</v>
      </c>
    </row>
    <row r="278" spans="1:2" ht="20.149999999999999" customHeight="1" x14ac:dyDescent="0.35">
      <c r="A278" s="53" t="s">
        <v>108</v>
      </c>
      <c r="B278" s="53" t="s">
        <v>348</v>
      </c>
    </row>
    <row r="279" spans="1:2" ht="20.149999999999999" customHeight="1" x14ac:dyDescent="0.35">
      <c r="A279" s="53" t="s">
        <v>108</v>
      </c>
      <c r="B279" s="53" t="s">
        <v>321</v>
      </c>
    </row>
    <row r="280" spans="1:2" ht="20.149999999999999" customHeight="1" x14ac:dyDescent="0.35">
      <c r="A280" s="53" t="s">
        <v>108</v>
      </c>
      <c r="B280" s="53" t="s">
        <v>346</v>
      </c>
    </row>
    <row r="281" spans="1:2" ht="20.149999999999999" customHeight="1" x14ac:dyDescent="0.35">
      <c r="A281" s="53" t="s">
        <v>105</v>
      </c>
      <c r="B281" s="53" t="s">
        <v>340</v>
      </c>
    </row>
    <row r="282" spans="1:2" ht="20.149999999999999" customHeight="1" x14ac:dyDescent="0.35">
      <c r="A282" s="53" t="s">
        <v>105</v>
      </c>
      <c r="B282" s="53" t="s">
        <v>309</v>
      </c>
    </row>
    <row r="283" spans="1:2" ht="20.149999999999999" customHeight="1" x14ac:dyDescent="0.35">
      <c r="A283" s="53" t="s">
        <v>105</v>
      </c>
      <c r="B283" s="53" t="s">
        <v>339</v>
      </c>
    </row>
    <row r="284" spans="1:2" ht="20.149999999999999" customHeight="1" x14ac:dyDescent="0.35">
      <c r="A284" s="53" t="s">
        <v>105</v>
      </c>
      <c r="B284" s="53" t="s">
        <v>336</v>
      </c>
    </row>
    <row r="285" spans="1:2" ht="20.149999999999999" customHeight="1" x14ac:dyDescent="0.35">
      <c r="A285" s="53" t="s">
        <v>105</v>
      </c>
      <c r="B285" s="53" t="s">
        <v>338</v>
      </c>
    </row>
    <row r="286" spans="1:2" ht="20.149999999999999" customHeight="1" x14ac:dyDescent="0.35">
      <c r="A286" s="53" t="s">
        <v>107</v>
      </c>
      <c r="B286" s="53" t="s">
        <v>343</v>
      </c>
    </row>
    <row r="287" spans="1:2" ht="20.149999999999999" customHeight="1" x14ac:dyDescent="0.35">
      <c r="A287" s="53" t="s">
        <v>107</v>
      </c>
      <c r="B287" s="53" t="s">
        <v>309</v>
      </c>
    </row>
    <row r="288" spans="1:2" ht="20.149999999999999" customHeight="1" x14ac:dyDescent="0.35">
      <c r="A288" s="53" t="s">
        <v>107</v>
      </c>
      <c r="B288" s="53" t="s">
        <v>344</v>
      </c>
    </row>
    <row r="289" spans="1:2" ht="20.149999999999999" customHeight="1" x14ac:dyDescent="0.35">
      <c r="A289" s="53" t="s">
        <v>107</v>
      </c>
      <c r="B289" s="53" t="s">
        <v>339</v>
      </c>
    </row>
    <row r="290" spans="1:2" ht="20.149999999999999" customHeight="1" x14ac:dyDescent="0.35">
      <c r="A290" s="53" t="s">
        <v>154</v>
      </c>
      <c r="B290" s="53" t="s">
        <v>283</v>
      </c>
    </row>
    <row r="291" spans="1:2" ht="20.149999999999999" customHeight="1" x14ac:dyDescent="0.35">
      <c r="A291" s="53" t="s">
        <v>154</v>
      </c>
      <c r="B291" s="53" t="s">
        <v>496</v>
      </c>
    </row>
    <row r="292" spans="1:2" ht="20.149999999999999" customHeight="1" x14ac:dyDescent="0.35">
      <c r="A292" s="53" t="s">
        <v>154</v>
      </c>
      <c r="B292" s="53" t="s">
        <v>493</v>
      </c>
    </row>
    <row r="293" spans="1:2" ht="20.149999999999999" customHeight="1" x14ac:dyDescent="0.35">
      <c r="A293" s="53" t="s">
        <v>154</v>
      </c>
      <c r="B293" s="53" t="s">
        <v>495</v>
      </c>
    </row>
    <row r="294" spans="1:2" ht="20.149999999999999" customHeight="1" x14ac:dyDescent="0.35">
      <c r="A294" s="53" t="s">
        <v>155</v>
      </c>
      <c r="B294" s="53" t="s">
        <v>499</v>
      </c>
    </row>
    <row r="295" spans="1:2" ht="20.149999999999999" customHeight="1" x14ac:dyDescent="0.35">
      <c r="A295" s="53" t="s">
        <v>155</v>
      </c>
      <c r="B295" s="53" t="s">
        <v>283</v>
      </c>
    </row>
    <row r="296" spans="1:2" ht="20.149999999999999" customHeight="1" x14ac:dyDescent="0.35">
      <c r="A296" s="53" t="s">
        <v>155</v>
      </c>
      <c r="B296" s="53" t="s">
        <v>496</v>
      </c>
    </row>
    <row r="297" spans="1:2" ht="20.149999999999999" customHeight="1" x14ac:dyDescent="0.35">
      <c r="A297" s="53" t="s">
        <v>155</v>
      </c>
      <c r="B297" s="53" t="s">
        <v>500</v>
      </c>
    </row>
    <row r="298" spans="1:2" ht="20.149999999999999" customHeight="1" x14ac:dyDescent="0.35">
      <c r="A298" s="53" t="s">
        <v>155</v>
      </c>
      <c r="B298" s="53" t="s">
        <v>497</v>
      </c>
    </row>
    <row r="299" spans="1:2" ht="20.149999999999999" customHeight="1" x14ac:dyDescent="0.35">
      <c r="A299" s="53" t="s">
        <v>179</v>
      </c>
      <c r="B299" s="53" t="s">
        <v>555</v>
      </c>
    </row>
    <row r="300" spans="1:2" ht="20.149999999999999" customHeight="1" x14ac:dyDescent="0.35">
      <c r="A300" s="53" t="s">
        <v>179</v>
      </c>
      <c r="B300" s="53" t="s">
        <v>552</v>
      </c>
    </row>
    <row r="301" spans="1:2" ht="20.149999999999999" customHeight="1" x14ac:dyDescent="0.35">
      <c r="A301" s="53" t="s">
        <v>179</v>
      </c>
      <c r="B301" s="53" t="s">
        <v>551</v>
      </c>
    </row>
    <row r="302" spans="1:2" ht="20.149999999999999" customHeight="1" x14ac:dyDescent="0.35">
      <c r="A302" s="53" t="s">
        <v>179</v>
      </c>
      <c r="B302" s="53" t="s">
        <v>559</v>
      </c>
    </row>
    <row r="303" spans="1:2" ht="20.149999999999999" customHeight="1" x14ac:dyDescent="0.35">
      <c r="A303" s="53" t="s">
        <v>179</v>
      </c>
      <c r="B303" s="56" t="s">
        <v>556</v>
      </c>
    </row>
    <row r="304" spans="1:2" ht="20.149999999999999" customHeight="1" x14ac:dyDescent="0.35">
      <c r="A304" s="53" t="s">
        <v>179</v>
      </c>
      <c r="B304" s="53" t="s">
        <v>558</v>
      </c>
    </row>
    <row r="305" spans="1:2" ht="20.149999999999999" customHeight="1" x14ac:dyDescent="0.35">
      <c r="A305" s="53" t="s">
        <v>174</v>
      </c>
      <c r="B305" s="53" t="s">
        <v>548</v>
      </c>
    </row>
    <row r="306" spans="1:2" ht="20.149999999999999" customHeight="1" x14ac:dyDescent="0.35">
      <c r="A306" s="53" t="s">
        <v>174</v>
      </c>
      <c r="B306" s="54" t="s">
        <v>547</v>
      </c>
    </row>
    <row r="307" spans="1:2" ht="20.149999999999999" customHeight="1" x14ac:dyDescent="0.35">
      <c r="A307" s="53" t="s">
        <v>174</v>
      </c>
      <c r="B307" s="53" t="s">
        <v>275</v>
      </c>
    </row>
    <row r="308" spans="1:2" ht="20.149999999999999" customHeight="1" x14ac:dyDescent="0.35">
      <c r="A308" s="53" t="s">
        <v>174</v>
      </c>
      <c r="B308" s="53" t="s">
        <v>225</v>
      </c>
    </row>
    <row r="309" spans="1:2" ht="20.149999999999999" customHeight="1" x14ac:dyDescent="0.35">
      <c r="A309" s="53" t="s">
        <v>165</v>
      </c>
      <c r="B309" s="53" t="s">
        <v>522</v>
      </c>
    </row>
    <row r="310" spans="1:2" ht="20.149999999999999" customHeight="1" x14ac:dyDescent="0.35">
      <c r="A310" s="53" t="s">
        <v>165</v>
      </c>
      <c r="B310" s="53" t="s">
        <v>283</v>
      </c>
    </row>
    <row r="311" spans="1:2" ht="20.149999999999999" customHeight="1" x14ac:dyDescent="0.35">
      <c r="A311" s="53" t="s">
        <v>165</v>
      </c>
      <c r="B311" s="53" t="s">
        <v>363</v>
      </c>
    </row>
    <row r="312" spans="1:2" ht="20.149999999999999" customHeight="1" x14ac:dyDescent="0.35">
      <c r="A312" s="53" t="s">
        <v>165</v>
      </c>
      <c r="B312" s="53" t="s">
        <v>509</v>
      </c>
    </row>
    <row r="313" spans="1:2" ht="20.149999999999999" customHeight="1" x14ac:dyDescent="0.35">
      <c r="A313" s="53" t="s">
        <v>165</v>
      </c>
      <c r="B313" s="53" t="s">
        <v>214</v>
      </c>
    </row>
    <row r="314" spans="1:2" ht="20.149999999999999" customHeight="1" x14ac:dyDescent="0.35">
      <c r="A314" s="53" t="s">
        <v>165</v>
      </c>
      <c r="B314" s="53" t="s">
        <v>518</v>
      </c>
    </row>
    <row r="315" spans="1:2" ht="20.149999999999999" customHeight="1" x14ac:dyDescent="0.35">
      <c r="A315" s="53" t="s">
        <v>165</v>
      </c>
      <c r="B315" s="53" t="s">
        <v>523</v>
      </c>
    </row>
    <row r="316" spans="1:2" ht="20.149999999999999" customHeight="1" x14ac:dyDescent="0.35">
      <c r="A316" s="12" t="s">
        <v>187</v>
      </c>
      <c r="B316" s="53" t="s">
        <v>582</v>
      </c>
    </row>
    <row r="317" spans="1:2" ht="20.149999999999999" customHeight="1" x14ac:dyDescent="0.35">
      <c r="A317" s="12" t="s">
        <v>187</v>
      </c>
      <c r="B317" s="53" t="s">
        <v>214</v>
      </c>
    </row>
    <row r="318" spans="1:2" ht="20.149999999999999" customHeight="1" x14ac:dyDescent="0.35">
      <c r="A318" s="12" t="s">
        <v>187</v>
      </c>
      <c r="B318" s="53" t="s">
        <v>562</v>
      </c>
    </row>
    <row r="319" spans="1:2" ht="20.149999999999999" customHeight="1" x14ac:dyDescent="0.35">
      <c r="A319" s="12" t="s">
        <v>187</v>
      </c>
      <c r="B319" s="53" t="s">
        <v>580</v>
      </c>
    </row>
    <row r="320" spans="1:2" ht="20.149999999999999" customHeight="1" x14ac:dyDescent="0.35">
      <c r="A320" s="12" t="s">
        <v>187</v>
      </c>
      <c r="B320" s="53" t="s">
        <v>560</v>
      </c>
    </row>
    <row r="321" spans="1:2" ht="20.149999999999999" customHeight="1" x14ac:dyDescent="0.35">
      <c r="A321" s="12" t="s">
        <v>187</v>
      </c>
      <c r="B321" s="53" t="s">
        <v>579</v>
      </c>
    </row>
    <row r="322" spans="1:2" ht="20.149999999999999" customHeight="1" x14ac:dyDescent="0.35">
      <c r="A322" s="53" t="s">
        <v>658</v>
      </c>
      <c r="B322" s="54" t="s">
        <v>382</v>
      </c>
    </row>
    <row r="323" spans="1:2" ht="20.149999999999999" customHeight="1" x14ac:dyDescent="0.35">
      <c r="A323" s="53" t="s">
        <v>658</v>
      </c>
      <c r="B323" s="53" t="s">
        <v>379</v>
      </c>
    </row>
    <row r="324" spans="1:2" ht="20.149999999999999" customHeight="1" x14ac:dyDescent="0.35">
      <c r="A324" s="53" t="s">
        <v>658</v>
      </c>
      <c r="B324" s="53" t="s">
        <v>378</v>
      </c>
    </row>
    <row r="325" spans="1:2" ht="20.149999999999999" customHeight="1" x14ac:dyDescent="0.35">
      <c r="A325" s="53" t="s">
        <v>658</v>
      </c>
      <c r="B325" s="53" t="s">
        <v>376</v>
      </c>
    </row>
    <row r="326" spans="1:2" ht="20.149999999999999" customHeight="1" x14ac:dyDescent="0.35">
      <c r="A326" s="53" t="s">
        <v>658</v>
      </c>
      <c r="B326" s="53" t="s">
        <v>275</v>
      </c>
    </row>
    <row r="327" spans="1:2" ht="20.149999999999999" customHeight="1" x14ac:dyDescent="0.35">
      <c r="A327" s="53" t="s">
        <v>172</v>
      </c>
      <c r="B327" s="53" t="s">
        <v>541</v>
      </c>
    </row>
    <row r="328" spans="1:2" ht="20.149999999999999" customHeight="1" x14ac:dyDescent="0.35">
      <c r="A328" s="53" t="s">
        <v>172</v>
      </c>
      <c r="B328" s="53" t="s">
        <v>536</v>
      </c>
    </row>
    <row r="329" spans="1:2" ht="20.149999999999999" customHeight="1" x14ac:dyDescent="0.35">
      <c r="A329" s="53" t="s">
        <v>172</v>
      </c>
      <c r="B329" s="53" t="s">
        <v>275</v>
      </c>
    </row>
    <row r="330" spans="1:2" ht="20.149999999999999" customHeight="1" x14ac:dyDescent="0.35">
      <c r="A330" s="53" t="s">
        <v>172</v>
      </c>
      <c r="B330" s="53" t="s">
        <v>1711</v>
      </c>
    </row>
    <row r="331" spans="1:2" ht="20.149999999999999" customHeight="1" x14ac:dyDescent="0.35">
      <c r="A331" s="53" t="s">
        <v>172</v>
      </c>
      <c r="B331" s="53" t="s">
        <v>542</v>
      </c>
    </row>
    <row r="332" spans="1:2" ht="20.149999999999999" customHeight="1" x14ac:dyDescent="0.35">
      <c r="A332" s="53" t="s">
        <v>76</v>
      </c>
      <c r="B332" s="53" t="s">
        <v>285</v>
      </c>
    </row>
    <row r="333" spans="1:2" ht="20.149999999999999" customHeight="1" x14ac:dyDescent="0.35">
      <c r="A333" s="53" t="s">
        <v>76</v>
      </c>
      <c r="B333" s="53" t="s">
        <v>283</v>
      </c>
    </row>
    <row r="334" spans="1:2" ht="20.149999999999999" customHeight="1" x14ac:dyDescent="0.35">
      <c r="A334" s="53" t="s">
        <v>76</v>
      </c>
      <c r="B334" s="53" t="s">
        <v>284</v>
      </c>
    </row>
    <row r="335" spans="1:2" ht="20.149999999999999" customHeight="1" x14ac:dyDescent="0.35">
      <c r="A335" s="53" t="s">
        <v>76</v>
      </c>
      <c r="B335" s="53" t="s">
        <v>1700</v>
      </c>
    </row>
    <row r="336" spans="1:2" ht="20.149999999999999" customHeight="1" x14ac:dyDescent="0.35">
      <c r="A336" s="53" t="s">
        <v>76</v>
      </c>
      <c r="B336" s="53" t="s">
        <v>312</v>
      </c>
    </row>
    <row r="337" spans="1:2" ht="20.149999999999999" customHeight="1" x14ac:dyDescent="0.35">
      <c r="A337" s="53" t="s">
        <v>143</v>
      </c>
      <c r="B337" s="53" t="s">
        <v>451</v>
      </c>
    </row>
    <row r="338" spans="1:2" ht="20.149999999999999" customHeight="1" x14ac:dyDescent="0.35">
      <c r="A338" s="53" t="s">
        <v>143</v>
      </c>
      <c r="B338" s="53" t="s">
        <v>285</v>
      </c>
    </row>
    <row r="339" spans="1:2" ht="20.149999999999999" customHeight="1" x14ac:dyDescent="0.35">
      <c r="A339" s="53" t="s">
        <v>143</v>
      </c>
      <c r="B339" s="53" t="s">
        <v>456</v>
      </c>
    </row>
    <row r="340" spans="1:2" ht="20.149999999999999" customHeight="1" x14ac:dyDescent="0.35">
      <c r="A340" s="53" t="s">
        <v>143</v>
      </c>
      <c r="B340" s="53" t="s">
        <v>455</v>
      </c>
    </row>
    <row r="341" spans="1:2" ht="20.149999999999999" customHeight="1" x14ac:dyDescent="0.35">
      <c r="A341" s="53" t="s">
        <v>143</v>
      </c>
      <c r="B341" s="53" t="s">
        <v>454</v>
      </c>
    </row>
    <row r="342" spans="1:2" ht="20.149999999999999" customHeight="1" x14ac:dyDescent="0.35">
      <c r="A342" s="53" t="s">
        <v>143</v>
      </c>
      <c r="B342" s="53" t="s">
        <v>453</v>
      </c>
    </row>
    <row r="343" spans="1:2" ht="20.149999999999999" customHeight="1" x14ac:dyDescent="0.35">
      <c r="A343" s="53" t="s">
        <v>144</v>
      </c>
      <c r="B343" s="53" t="s">
        <v>451</v>
      </c>
    </row>
    <row r="344" spans="1:2" ht="20.149999999999999" customHeight="1" x14ac:dyDescent="0.35">
      <c r="A344" s="53" t="s">
        <v>144</v>
      </c>
      <c r="B344" s="53" t="s">
        <v>285</v>
      </c>
    </row>
    <row r="345" spans="1:2" ht="20.149999999999999" customHeight="1" x14ac:dyDescent="0.35">
      <c r="A345" s="53" t="s">
        <v>144</v>
      </c>
      <c r="B345" s="53" t="s">
        <v>456</v>
      </c>
    </row>
    <row r="346" spans="1:2" ht="20.149999999999999" customHeight="1" x14ac:dyDescent="0.35">
      <c r="A346" s="53" t="s">
        <v>144</v>
      </c>
      <c r="B346" s="53" t="s">
        <v>455</v>
      </c>
    </row>
    <row r="347" spans="1:2" ht="20.149999999999999" customHeight="1" x14ac:dyDescent="0.35">
      <c r="A347" s="53" t="s">
        <v>144</v>
      </c>
      <c r="B347" s="53" t="s">
        <v>454</v>
      </c>
    </row>
    <row r="348" spans="1:2" ht="20.149999999999999" customHeight="1" x14ac:dyDescent="0.35">
      <c r="A348" s="53" t="s">
        <v>144</v>
      </c>
      <c r="B348" s="53" t="s">
        <v>458</v>
      </c>
    </row>
    <row r="349" spans="1:2" ht="20.149999999999999" customHeight="1" x14ac:dyDescent="0.35">
      <c r="A349" s="53" t="s">
        <v>169</v>
      </c>
      <c r="B349" s="53" t="s">
        <v>275</v>
      </c>
    </row>
    <row r="350" spans="1:2" ht="20.149999999999999" customHeight="1" x14ac:dyDescent="0.35">
      <c r="A350" s="53" t="s">
        <v>169</v>
      </c>
      <c r="B350" s="53" t="s">
        <v>534</v>
      </c>
    </row>
    <row r="351" spans="1:2" ht="20.149999999999999" customHeight="1" x14ac:dyDescent="0.35">
      <c r="A351" s="53" t="s">
        <v>169</v>
      </c>
      <c r="B351" s="53" t="s">
        <v>535</v>
      </c>
    </row>
    <row r="352" spans="1:2" ht="20.149999999999999" customHeight="1" x14ac:dyDescent="0.35">
      <c r="A352" s="53" t="s">
        <v>169</v>
      </c>
      <c r="B352" s="53" t="s">
        <v>532</v>
      </c>
    </row>
    <row r="353" spans="1:2" ht="20.149999999999999" customHeight="1" x14ac:dyDescent="0.35">
      <c r="A353" s="53" t="s">
        <v>168</v>
      </c>
      <c r="B353" s="53" t="s">
        <v>532</v>
      </c>
    </row>
    <row r="354" spans="1:2" ht="20.149999999999999" customHeight="1" x14ac:dyDescent="0.35">
      <c r="A354" s="53" t="s">
        <v>168</v>
      </c>
      <c r="B354" s="53" t="s">
        <v>531</v>
      </c>
    </row>
    <row r="355" spans="1:2" ht="20.149999999999999" customHeight="1" x14ac:dyDescent="0.35">
      <c r="A355" s="53" t="s">
        <v>168</v>
      </c>
      <c r="B355" s="53" t="s">
        <v>530</v>
      </c>
    </row>
    <row r="356" spans="1:2" ht="20.149999999999999" customHeight="1" x14ac:dyDescent="0.35">
      <c r="A356" s="53" t="s">
        <v>168</v>
      </c>
      <c r="B356" s="53" t="s">
        <v>214</v>
      </c>
    </row>
    <row r="357" spans="1:2" ht="20.149999999999999" customHeight="1" x14ac:dyDescent="0.35">
      <c r="A357" s="53" t="s">
        <v>167</v>
      </c>
      <c r="B357" s="53" t="s">
        <v>528</v>
      </c>
    </row>
    <row r="358" spans="1:2" ht="20.149999999999999" customHeight="1" x14ac:dyDescent="0.35">
      <c r="A358" s="53" t="s">
        <v>167</v>
      </c>
      <c r="B358" s="53" t="s">
        <v>527</v>
      </c>
    </row>
    <row r="359" spans="1:2" ht="20.149999999999999" customHeight="1" x14ac:dyDescent="0.35">
      <c r="A359" s="53" t="s">
        <v>167</v>
      </c>
      <c r="B359" s="53" t="s">
        <v>214</v>
      </c>
    </row>
    <row r="360" spans="1:2" ht="20.149999999999999" customHeight="1" x14ac:dyDescent="0.35">
      <c r="A360" s="53" t="s">
        <v>8</v>
      </c>
      <c r="B360" s="53" t="s">
        <v>208</v>
      </c>
    </row>
    <row r="361" spans="1:2" ht="20.149999999999999" customHeight="1" x14ac:dyDescent="0.35">
      <c r="A361" s="53" t="s">
        <v>8</v>
      </c>
      <c r="B361" s="53" t="s">
        <v>209</v>
      </c>
    </row>
    <row r="362" spans="1:2" ht="20.149999999999999" customHeight="1" x14ac:dyDescent="0.35">
      <c r="A362" s="53" t="s">
        <v>8</v>
      </c>
      <c r="B362" s="53" t="s">
        <v>206</v>
      </c>
    </row>
    <row r="363" spans="1:2" ht="20.149999999999999" customHeight="1" x14ac:dyDescent="0.35">
      <c r="A363" s="53" t="s">
        <v>12</v>
      </c>
      <c r="B363" s="53" t="s">
        <v>211</v>
      </c>
    </row>
    <row r="364" spans="1:2" ht="20.149999999999999" customHeight="1" x14ac:dyDescent="0.35">
      <c r="A364" s="53" t="s">
        <v>12</v>
      </c>
      <c r="B364" s="56" t="s">
        <v>209</v>
      </c>
    </row>
    <row r="365" spans="1:2" ht="20.149999999999999" customHeight="1" x14ac:dyDescent="0.35">
      <c r="A365" s="53" t="s">
        <v>12</v>
      </c>
      <c r="B365" s="56" t="s">
        <v>210</v>
      </c>
    </row>
    <row r="366" spans="1:2" ht="20.149999999999999" customHeight="1" x14ac:dyDescent="0.35">
      <c r="A366" s="53" t="s">
        <v>21</v>
      </c>
      <c r="B366" s="53" t="s">
        <v>214</v>
      </c>
    </row>
    <row r="367" spans="1:2" ht="20.149999999999999" customHeight="1" x14ac:dyDescent="0.35">
      <c r="A367" s="53" t="s">
        <v>21</v>
      </c>
      <c r="B367" s="53" t="s">
        <v>217</v>
      </c>
    </row>
    <row r="368" spans="1:2" ht="20.149999999999999" customHeight="1" x14ac:dyDescent="0.35">
      <c r="A368" s="53" t="s">
        <v>21</v>
      </c>
      <c r="B368" s="53" t="s">
        <v>218</v>
      </c>
    </row>
    <row r="369" spans="1:2" ht="20.149999999999999" customHeight="1" x14ac:dyDescent="0.35">
      <c r="A369" s="53" t="s">
        <v>21</v>
      </c>
      <c r="B369" s="53" t="s">
        <v>216</v>
      </c>
    </row>
    <row r="370" spans="1:2" ht="20.149999999999999" customHeight="1" x14ac:dyDescent="0.35">
      <c r="A370" s="53" t="s">
        <v>21</v>
      </c>
      <c r="B370" s="53" t="s">
        <v>219</v>
      </c>
    </row>
    <row r="371" spans="1:2" ht="20.149999999999999" customHeight="1" x14ac:dyDescent="0.35">
      <c r="A371" s="53" t="s">
        <v>151</v>
      </c>
      <c r="B371" s="53" t="s">
        <v>477</v>
      </c>
    </row>
    <row r="372" spans="1:2" ht="20.149999999999999" customHeight="1" x14ac:dyDescent="0.35">
      <c r="A372" s="53" t="s">
        <v>151</v>
      </c>
      <c r="B372" s="54" t="s">
        <v>484</v>
      </c>
    </row>
    <row r="373" spans="1:2" ht="20.149999999999999" customHeight="1" x14ac:dyDescent="0.35">
      <c r="A373" s="53" t="s">
        <v>151</v>
      </c>
      <c r="B373" s="53" t="s">
        <v>482</v>
      </c>
    </row>
    <row r="374" spans="1:2" ht="20.149999999999999" customHeight="1" x14ac:dyDescent="0.35">
      <c r="A374" s="53" t="s">
        <v>151</v>
      </c>
      <c r="B374" s="53" t="s">
        <v>474</v>
      </c>
    </row>
    <row r="375" spans="1:2" ht="20.149999999999999" customHeight="1" x14ac:dyDescent="0.35">
      <c r="A375" s="53" t="s">
        <v>151</v>
      </c>
      <c r="B375" s="53" t="s">
        <v>479</v>
      </c>
    </row>
    <row r="376" spans="1:2" ht="20.149999999999999" customHeight="1" x14ac:dyDescent="0.35">
      <c r="A376" s="53" t="s">
        <v>149</v>
      </c>
      <c r="B376" s="53" t="s">
        <v>474</v>
      </c>
    </row>
    <row r="377" spans="1:2" ht="20.149999999999999" customHeight="1" x14ac:dyDescent="0.35">
      <c r="A377" s="53" t="s">
        <v>149</v>
      </c>
      <c r="B377" s="53" t="s">
        <v>1712</v>
      </c>
    </row>
    <row r="378" spans="1:2" ht="20.149999999999999" customHeight="1" x14ac:dyDescent="0.35">
      <c r="A378" s="53" t="s">
        <v>149</v>
      </c>
      <c r="B378" s="53" t="s">
        <v>476</v>
      </c>
    </row>
    <row r="379" spans="1:2" ht="20.149999999999999" customHeight="1" x14ac:dyDescent="0.35">
      <c r="A379" s="53" t="s">
        <v>121</v>
      </c>
      <c r="B379" s="53" t="s">
        <v>379</v>
      </c>
    </row>
    <row r="380" spans="1:2" ht="20.149999999999999" customHeight="1" x14ac:dyDescent="0.35">
      <c r="A380" s="53" t="s">
        <v>121</v>
      </c>
      <c r="B380" s="53" t="s">
        <v>378</v>
      </c>
    </row>
    <row r="381" spans="1:2" ht="20.149999999999999" customHeight="1" x14ac:dyDescent="0.35">
      <c r="A381" s="53" t="s">
        <v>121</v>
      </c>
      <c r="B381" s="53" t="s">
        <v>376</v>
      </c>
    </row>
    <row r="382" spans="1:2" ht="20.149999999999999" customHeight="1" x14ac:dyDescent="0.35">
      <c r="A382" s="53" t="s">
        <v>121</v>
      </c>
      <c r="B382" s="53" t="s">
        <v>380</v>
      </c>
    </row>
    <row r="383" spans="1:2" ht="20.149999999999999" customHeight="1" x14ac:dyDescent="0.35">
      <c r="A383" s="53" t="s">
        <v>129</v>
      </c>
      <c r="B383" s="53" t="s">
        <v>392</v>
      </c>
    </row>
    <row r="384" spans="1:2" ht="20.149999999999999" customHeight="1" x14ac:dyDescent="0.35">
      <c r="A384" s="53" t="s">
        <v>129</v>
      </c>
      <c r="B384" s="53" t="s">
        <v>395</v>
      </c>
    </row>
    <row r="385" spans="1:2" ht="20.149999999999999" customHeight="1" x14ac:dyDescent="0.35">
      <c r="A385" s="53" t="s">
        <v>129</v>
      </c>
      <c r="B385" s="53" t="s">
        <v>396</v>
      </c>
    </row>
    <row r="386" spans="1:2" ht="20.149999999999999" customHeight="1" x14ac:dyDescent="0.35">
      <c r="A386" s="53" t="s">
        <v>129</v>
      </c>
      <c r="B386" s="53" t="s">
        <v>394</v>
      </c>
    </row>
    <row r="387" spans="1:2" ht="20.149999999999999" customHeight="1" x14ac:dyDescent="0.35">
      <c r="A387" s="53" t="s">
        <v>131</v>
      </c>
      <c r="B387" s="53" t="s">
        <v>395</v>
      </c>
    </row>
    <row r="388" spans="1:2" ht="20.149999999999999" customHeight="1" x14ac:dyDescent="0.35">
      <c r="A388" s="53" t="s">
        <v>131</v>
      </c>
      <c r="B388" s="53" t="s">
        <v>396</v>
      </c>
    </row>
    <row r="389" spans="1:2" ht="20.149999999999999" customHeight="1" x14ac:dyDescent="0.35">
      <c r="A389" s="53" t="s">
        <v>131</v>
      </c>
      <c r="B389" s="53" t="s">
        <v>400</v>
      </c>
    </row>
    <row r="390" spans="1:2" ht="20.149999999999999" customHeight="1" x14ac:dyDescent="0.35">
      <c r="A390" s="53" t="s">
        <v>131</v>
      </c>
      <c r="B390" s="53" t="s">
        <v>386</v>
      </c>
    </row>
    <row r="391" spans="1:2" ht="20.149999999999999" customHeight="1" x14ac:dyDescent="0.35">
      <c r="A391" s="53" t="s">
        <v>403</v>
      </c>
      <c r="B391" s="53" t="s">
        <v>404</v>
      </c>
    </row>
    <row r="392" spans="1:2" ht="20.149999999999999" customHeight="1" x14ac:dyDescent="0.35">
      <c r="A392" s="53" t="s">
        <v>403</v>
      </c>
      <c r="B392" s="53" t="s">
        <v>395</v>
      </c>
    </row>
    <row r="393" spans="1:2" ht="20.149999999999999" customHeight="1" x14ac:dyDescent="0.35">
      <c r="A393" s="53" t="s">
        <v>403</v>
      </c>
      <c r="B393" s="53" t="s">
        <v>275</v>
      </c>
    </row>
    <row r="394" spans="1:2" ht="20.149999999999999" customHeight="1" x14ac:dyDescent="0.35">
      <c r="A394" s="53" t="s">
        <v>403</v>
      </c>
      <c r="B394" s="53" t="s">
        <v>396</v>
      </c>
    </row>
    <row r="395" spans="1:2" ht="20.149999999999999" customHeight="1" x14ac:dyDescent="0.35">
      <c r="A395" s="53" t="s">
        <v>403</v>
      </c>
      <c r="B395" s="53" t="s">
        <v>386</v>
      </c>
    </row>
    <row r="396" spans="1:2" ht="20.149999999999999" customHeight="1" x14ac:dyDescent="0.35">
      <c r="A396" s="53" t="s">
        <v>133</v>
      </c>
      <c r="B396" s="53" t="s">
        <v>405</v>
      </c>
    </row>
    <row r="397" spans="1:2" ht="20.149999999999999" customHeight="1" x14ac:dyDescent="0.35">
      <c r="A397" s="53" t="s">
        <v>133</v>
      </c>
      <c r="B397" s="53" t="s">
        <v>409</v>
      </c>
    </row>
    <row r="398" spans="1:2" ht="20.149999999999999" customHeight="1" x14ac:dyDescent="0.35">
      <c r="A398" s="53" t="s">
        <v>133</v>
      </c>
      <c r="B398" s="53" t="s">
        <v>408</v>
      </c>
    </row>
    <row r="399" spans="1:2" ht="20.149999999999999" customHeight="1" x14ac:dyDescent="0.35">
      <c r="A399" s="53" t="s">
        <v>133</v>
      </c>
      <c r="B399" s="53" t="s">
        <v>407</v>
      </c>
    </row>
    <row r="400" spans="1:2" ht="20.149999999999999" customHeight="1" x14ac:dyDescent="0.35">
      <c r="A400" s="54" t="s">
        <v>411</v>
      </c>
      <c r="B400" s="53" t="s">
        <v>405</v>
      </c>
    </row>
    <row r="401" spans="1:2" ht="20.149999999999999" customHeight="1" x14ac:dyDescent="0.35">
      <c r="A401" s="54" t="s">
        <v>411</v>
      </c>
      <c r="B401" s="54" t="s">
        <v>414</v>
      </c>
    </row>
    <row r="402" spans="1:2" ht="20.149999999999999" customHeight="1" x14ac:dyDescent="0.35">
      <c r="A402" s="54" t="s">
        <v>411</v>
      </c>
      <c r="B402" s="53" t="s">
        <v>415</v>
      </c>
    </row>
    <row r="403" spans="1:2" ht="20.149999999999999" customHeight="1" x14ac:dyDescent="0.35">
      <c r="A403" s="54" t="s">
        <v>411</v>
      </c>
      <c r="B403" s="53" t="s">
        <v>275</v>
      </c>
    </row>
    <row r="404" spans="1:2" ht="20.149999999999999" customHeight="1" x14ac:dyDescent="0.35">
      <c r="A404" s="54" t="s">
        <v>411</v>
      </c>
      <c r="B404" s="53" t="s">
        <v>413</v>
      </c>
    </row>
    <row r="405" spans="1:2" ht="20.149999999999999" customHeight="1" x14ac:dyDescent="0.35">
      <c r="A405" s="54" t="s">
        <v>411</v>
      </c>
      <c r="B405" s="53" t="s">
        <v>412</v>
      </c>
    </row>
    <row r="406" spans="1:2" ht="20.149999999999999" customHeight="1" x14ac:dyDescent="0.35">
      <c r="A406" s="53" t="s">
        <v>112</v>
      </c>
      <c r="B406" s="53" t="s">
        <v>1713</v>
      </c>
    </row>
    <row r="407" spans="1:2" ht="20.149999999999999" customHeight="1" x14ac:dyDescent="0.35">
      <c r="A407" s="53" t="s">
        <v>112</v>
      </c>
      <c r="B407" s="53" t="s">
        <v>309</v>
      </c>
    </row>
    <row r="408" spans="1:2" ht="20.149999999999999" customHeight="1" x14ac:dyDescent="0.35">
      <c r="A408" s="53" t="s">
        <v>112</v>
      </c>
      <c r="B408" s="53" t="s">
        <v>352</v>
      </c>
    </row>
    <row r="409" spans="1:2" ht="20.149999999999999" customHeight="1" x14ac:dyDescent="0.35">
      <c r="A409" s="53" t="s">
        <v>112</v>
      </c>
      <c r="B409" s="53" t="s">
        <v>354</v>
      </c>
    </row>
    <row r="410" spans="1:2" ht="20.149999999999999" customHeight="1" x14ac:dyDescent="0.35">
      <c r="A410" s="53" t="s">
        <v>112</v>
      </c>
      <c r="B410" s="53" t="s">
        <v>351</v>
      </c>
    </row>
    <row r="411" spans="1:2" ht="20.149999999999999" customHeight="1" x14ac:dyDescent="0.35">
      <c r="A411" s="53" t="s">
        <v>161</v>
      </c>
      <c r="B411" s="53" t="s">
        <v>508</v>
      </c>
    </row>
    <row r="412" spans="1:2" ht="20.149999999999999" customHeight="1" x14ac:dyDescent="0.35">
      <c r="A412" s="53" t="s">
        <v>161</v>
      </c>
      <c r="B412" s="53" t="s">
        <v>507</v>
      </c>
    </row>
    <row r="413" spans="1:2" ht="20.149999999999999" customHeight="1" x14ac:dyDescent="0.35">
      <c r="A413" s="53" t="s">
        <v>161</v>
      </c>
      <c r="B413" s="53" t="s">
        <v>506</v>
      </c>
    </row>
    <row r="414" spans="1:2" ht="20.149999999999999" customHeight="1" x14ac:dyDescent="0.35">
      <c r="A414" s="53" t="s">
        <v>161</v>
      </c>
      <c r="B414" s="53" t="s">
        <v>367</v>
      </c>
    </row>
    <row r="415" spans="1:2" ht="20.149999999999999" customHeight="1" x14ac:dyDescent="0.35">
      <c r="A415" s="53" t="s">
        <v>161</v>
      </c>
      <c r="B415" s="53" t="s">
        <v>509</v>
      </c>
    </row>
    <row r="416" spans="1:2" ht="20.149999999999999" customHeight="1" x14ac:dyDescent="0.35">
      <c r="A416" s="53" t="s">
        <v>178</v>
      </c>
      <c r="B416" s="53" t="s">
        <v>555</v>
      </c>
    </row>
    <row r="417" spans="1:2" ht="20.149999999999999" customHeight="1" x14ac:dyDescent="0.35">
      <c r="A417" s="53" t="s">
        <v>178</v>
      </c>
      <c r="B417" s="53" t="s">
        <v>552</v>
      </c>
    </row>
    <row r="418" spans="1:2" ht="20.149999999999999" customHeight="1" x14ac:dyDescent="0.35">
      <c r="A418" s="53" t="s">
        <v>178</v>
      </c>
      <c r="B418" s="53" t="s">
        <v>551</v>
      </c>
    </row>
    <row r="419" spans="1:2" ht="20.149999999999999" customHeight="1" x14ac:dyDescent="0.35">
      <c r="A419" s="53" t="s">
        <v>178</v>
      </c>
      <c r="B419" s="53" t="s">
        <v>549</v>
      </c>
    </row>
    <row r="420" spans="1:2" ht="20.149999999999999" customHeight="1" x14ac:dyDescent="0.35">
      <c r="A420" s="58" t="s">
        <v>29</v>
      </c>
      <c r="B420" s="58" t="s">
        <v>1702</v>
      </c>
    </row>
    <row r="421" spans="1:2" ht="20.149999999999999" customHeight="1" x14ac:dyDescent="0.35">
      <c r="A421" s="58" t="s">
        <v>29</v>
      </c>
      <c r="B421" s="58" t="s">
        <v>221</v>
      </c>
    </row>
    <row r="422" spans="1:2" ht="20.149999999999999" customHeight="1" x14ac:dyDescent="0.35">
      <c r="A422" s="58" t="s">
        <v>29</v>
      </c>
      <c r="B422" s="58" t="s">
        <v>1703</v>
      </c>
    </row>
    <row r="423" spans="1:2" ht="20.149999999999999" customHeight="1" x14ac:dyDescent="0.35">
      <c r="A423" s="58" t="s">
        <v>29</v>
      </c>
      <c r="B423" s="58" t="s">
        <v>1704</v>
      </c>
    </row>
    <row r="424" spans="1:2" ht="20.149999999999999" customHeight="1" x14ac:dyDescent="0.35">
      <c r="A424" s="32" t="s">
        <v>193</v>
      </c>
      <c r="B424" s="53" t="s">
        <v>597</v>
      </c>
    </row>
    <row r="425" spans="1:2" ht="20.149999999999999" customHeight="1" x14ac:dyDescent="0.35">
      <c r="A425" s="32" t="s">
        <v>193</v>
      </c>
      <c r="B425" s="53" t="s">
        <v>367</v>
      </c>
    </row>
    <row r="426" spans="1:2" ht="20.149999999999999" customHeight="1" x14ac:dyDescent="0.35">
      <c r="A426" s="32" t="s">
        <v>193</v>
      </c>
      <c r="B426" s="53" t="s">
        <v>321</v>
      </c>
    </row>
    <row r="427" spans="1:2" ht="20.149999999999999" customHeight="1" x14ac:dyDescent="0.35">
      <c r="A427" s="32" t="s">
        <v>193</v>
      </c>
      <c r="B427" s="53" t="s">
        <v>596</v>
      </c>
    </row>
    <row r="428" spans="1:2" ht="20.149999999999999" customHeight="1" x14ac:dyDescent="0.35">
      <c r="A428" s="32" t="s">
        <v>191</v>
      </c>
      <c r="B428" s="53" t="s">
        <v>590</v>
      </c>
    </row>
    <row r="429" spans="1:2" ht="20.149999999999999" customHeight="1" x14ac:dyDescent="0.35">
      <c r="A429" s="32" t="s">
        <v>191</v>
      </c>
      <c r="B429" s="56" t="s">
        <v>593</v>
      </c>
    </row>
    <row r="430" spans="1:2" ht="20.149999999999999" customHeight="1" x14ac:dyDescent="0.35">
      <c r="A430" s="32" t="s">
        <v>191</v>
      </c>
      <c r="B430" s="56" t="s">
        <v>321</v>
      </c>
    </row>
    <row r="431" spans="1:2" ht="20.149999999999999" customHeight="1" x14ac:dyDescent="0.35">
      <c r="A431" s="32" t="s">
        <v>191</v>
      </c>
      <c r="B431" s="53" t="s">
        <v>588</v>
      </c>
    </row>
    <row r="432" spans="1:2" ht="20.149999999999999" customHeight="1" x14ac:dyDescent="0.35">
      <c r="A432" s="53" t="s">
        <v>256</v>
      </c>
      <c r="B432" s="53" t="s">
        <v>257</v>
      </c>
    </row>
    <row r="433" spans="1:2" ht="20.149999999999999" customHeight="1" x14ac:dyDescent="0.35">
      <c r="A433" s="53" t="s">
        <v>256</v>
      </c>
      <c r="B433" s="53" t="s">
        <v>253</v>
      </c>
    </row>
    <row r="434" spans="1:2" ht="20.149999999999999" customHeight="1" x14ac:dyDescent="0.35">
      <c r="A434" s="53" t="s">
        <v>256</v>
      </c>
      <c r="B434" s="54" t="s">
        <v>254</v>
      </c>
    </row>
    <row r="435" spans="1:2" ht="20.149999999999999" customHeight="1" x14ac:dyDescent="0.35">
      <c r="A435" s="53" t="s">
        <v>256</v>
      </c>
      <c r="B435" s="53" t="s">
        <v>252</v>
      </c>
    </row>
    <row r="436" spans="1:2" ht="20.149999999999999" customHeight="1" x14ac:dyDescent="0.35">
      <c r="A436" s="53" t="s">
        <v>256</v>
      </c>
      <c r="B436" s="53" t="s">
        <v>251</v>
      </c>
    </row>
    <row r="437" spans="1:2" ht="20.149999999999999" customHeight="1" x14ac:dyDescent="0.35">
      <c r="A437" s="53" t="s">
        <v>101</v>
      </c>
      <c r="B437" s="53" t="s">
        <v>330</v>
      </c>
    </row>
    <row r="438" spans="1:2" ht="20.149999999999999" customHeight="1" x14ac:dyDescent="0.35">
      <c r="A438" s="53" t="s">
        <v>101</v>
      </c>
      <c r="B438" s="53" t="s">
        <v>309</v>
      </c>
    </row>
    <row r="439" spans="1:2" ht="20.149999999999999" customHeight="1" x14ac:dyDescent="0.35">
      <c r="A439" s="53" t="s">
        <v>101</v>
      </c>
      <c r="B439" s="53" t="s">
        <v>325</v>
      </c>
    </row>
    <row r="440" spans="1:2" ht="20.149999999999999" customHeight="1" x14ac:dyDescent="0.35">
      <c r="A440" s="53" t="s">
        <v>101</v>
      </c>
      <c r="B440" s="53" t="s">
        <v>327</v>
      </c>
    </row>
    <row r="441" spans="1:2" ht="20.149999999999999" customHeight="1" x14ac:dyDescent="0.35">
      <c r="A441" s="12" t="s">
        <v>184</v>
      </c>
      <c r="B441" s="53" t="s">
        <v>576</v>
      </c>
    </row>
    <row r="442" spans="1:2" ht="20.149999999999999" customHeight="1" x14ac:dyDescent="0.35">
      <c r="A442" s="12" t="s">
        <v>184</v>
      </c>
      <c r="B442" s="54" t="s">
        <v>575</v>
      </c>
    </row>
    <row r="443" spans="1:2" ht="20.149999999999999" customHeight="1" x14ac:dyDescent="0.35">
      <c r="A443" s="12" t="s">
        <v>184</v>
      </c>
      <c r="B443" s="53" t="s">
        <v>321</v>
      </c>
    </row>
    <row r="444" spans="1:2" ht="20.149999999999999" customHeight="1" x14ac:dyDescent="0.35">
      <c r="A444" s="12" t="s">
        <v>184</v>
      </c>
      <c r="B444" s="53" t="s">
        <v>214</v>
      </c>
    </row>
    <row r="445" spans="1:2" ht="20.149999999999999" customHeight="1" x14ac:dyDescent="0.35">
      <c r="A445" s="12" t="s">
        <v>184</v>
      </c>
      <c r="B445" s="53" t="s">
        <v>562</v>
      </c>
    </row>
    <row r="446" spans="1:2" ht="20.149999999999999" customHeight="1" x14ac:dyDescent="0.35">
      <c r="A446" s="12" t="s">
        <v>184</v>
      </c>
      <c r="B446" s="54" t="s">
        <v>1699</v>
      </c>
    </row>
    <row r="447" spans="1:2" ht="20.149999999999999" customHeight="1" x14ac:dyDescent="0.35">
      <c r="A447" s="12" t="s">
        <v>185</v>
      </c>
      <c r="B447" s="53" t="s">
        <v>563</v>
      </c>
    </row>
    <row r="448" spans="1:2" ht="20.149999999999999" customHeight="1" x14ac:dyDescent="0.35">
      <c r="A448" s="12" t="s">
        <v>185</v>
      </c>
      <c r="B448" s="53" t="s">
        <v>562</v>
      </c>
    </row>
    <row r="449" spans="1:2" ht="20.149999999999999" customHeight="1" x14ac:dyDescent="0.35">
      <c r="A449" s="12" t="s">
        <v>185</v>
      </c>
      <c r="B449" s="53" t="s">
        <v>567</v>
      </c>
    </row>
    <row r="450" spans="1:2" ht="20.149999999999999" customHeight="1" x14ac:dyDescent="0.35">
      <c r="A450" s="12" t="s">
        <v>185</v>
      </c>
      <c r="B450" s="53" t="s">
        <v>564</v>
      </c>
    </row>
    <row r="451" spans="1:2" ht="20.149999999999999" customHeight="1" x14ac:dyDescent="0.35">
      <c r="A451" s="53" t="s">
        <v>181</v>
      </c>
      <c r="B451" s="54" t="s">
        <v>563</v>
      </c>
    </row>
    <row r="452" spans="1:2" ht="20.149999999999999" customHeight="1" x14ac:dyDescent="0.35">
      <c r="A452" s="53" t="s">
        <v>181</v>
      </c>
      <c r="B452" s="53" t="s">
        <v>562</v>
      </c>
    </row>
    <row r="453" spans="1:2" ht="20.149999999999999" customHeight="1" x14ac:dyDescent="0.35">
      <c r="A453" s="53" t="s">
        <v>181</v>
      </c>
      <c r="B453" s="53" t="s">
        <v>560</v>
      </c>
    </row>
    <row r="454" spans="1:2" ht="20.149999999999999" customHeight="1" x14ac:dyDescent="0.35">
      <c r="A454" s="53" t="s">
        <v>181</v>
      </c>
      <c r="B454" s="54" t="s">
        <v>564</v>
      </c>
    </row>
    <row r="455" spans="1:2" ht="20.149999999999999" customHeight="1" x14ac:dyDescent="0.35">
      <c r="A455" s="53" t="s">
        <v>181</v>
      </c>
      <c r="B455" s="56" t="s">
        <v>566</v>
      </c>
    </row>
    <row r="456" spans="1:2" ht="20.149999999999999" customHeight="1" x14ac:dyDescent="0.35">
      <c r="A456" s="53" t="s">
        <v>38</v>
      </c>
      <c r="B456" s="56" t="s">
        <v>229</v>
      </c>
    </row>
    <row r="457" spans="1:2" ht="20.149999999999999" customHeight="1" x14ac:dyDescent="0.35">
      <c r="A457" s="53" t="s">
        <v>38</v>
      </c>
      <c r="B457" s="53" t="s">
        <v>232</v>
      </c>
    </row>
    <row r="458" spans="1:2" ht="20.149999999999999" customHeight="1" x14ac:dyDescent="0.35">
      <c r="A458" s="53" t="s">
        <v>38</v>
      </c>
      <c r="B458" s="53" t="s">
        <v>231</v>
      </c>
    </row>
    <row r="459" spans="1:2" ht="20.149999999999999" customHeight="1" x14ac:dyDescent="0.35">
      <c r="A459" s="53" t="s">
        <v>38</v>
      </c>
      <c r="B459" s="56" t="s">
        <v>234</v>
      </c>
    </row>
    <row r="460" spans="1:2" ht="20.149999999999999" customHeight="1" x14ac:dyDescent="0.35">
      <c r="A460" s="53" t="s">
        <v>164</v>
      </c>
      <c r="B460" s="53" t="s">
        <v>520</v>
      </c>
    </row>
    <row r="461" spans="1:2" ht="20.149999999999999" customHeight="1" x14ac:dyDescent="0.35">
      <c r="A461" s="53" t="s">
        <v>164</v>
      </c>
      <c r="B461" s="53" t="s">
        <v>283</v>
      </c>
    </row>
    <row r="462" spans="1:2" ht="20.149999999999999" customHeight="1" x14ac:dyDescent="0.35">
      <c r="A462" s="53" t="s">
        <v>164</v>
      </c>
      <c r="B462" s="53" t="s">
        <v>363</v>
      </c>
    </row>
    <row r="463" spans="1:2" ht="20.149999999999999" customHeight="1" x14ac:dyDescent="0.35">
      <c r="A463" s="53" t="s">
        <v>164</v>
      </c>
      <c r="B463" s="53" t="s">
        <v>509</v>
      </c>
    </row>
    <row r="464" spans="1:2" ht="20.149999999999999" customHeight="1" x14ac:dyDescent="0.35">
      <c r="A464" s="53" t="s">
        <v>164</v>
      </c>
      <c r="B464" s="53" t="s">
        <v>214</v>
      </c>
    </row>
    <row r="465" spans="1:2" ht="20.149999999999999" customHeight="1" x14ac:dyDescent="0.35">
      <c r="A465" s="53" t="s">
        <v>164</v>
      </c>
      <c r="B465" s="53" t="s">
        <v>518</v>
      </c>
    </row>
    <row r="466" spans="1:2" ht="20.149999999999999" customHeight="1" x14ac:dyDescent="0.35">
      <c r="A466" s="54" t="s">
        <v>270</v>
      </c>
      <c r="B466" s="56" t="s">
        <v>274</v>
      </c>
    </row>
    <row r="467" spans="1:2" ht="20.149999999999999" customHeight="1" x14ac:dyDescent="0.35">
      <c r="A467" s="54" t="s">
        <v>270</v>
      </c>
      <c r="B467" s="53" t="s">
        <v>214</v>
      </c>
    </row>
    <row r="468" spans="1:2" ht="20.149999999999999" customHeight="1" x14ac:dyDescent="0.35">
      <c r="A468" s="54" t="s">
        <v>270</v>
      </c>
      <c r="B468" s="54" t="s">
        <v>272</v>
      </c>
    </row>
    <row r="469" spans="1:2" ht="20.149999999999999" customHeight="1" x14ac:dyDescent="0.35">
      <c r="A469" s="54" t="s">
        <v>270</v>
      </c>
      <c r="B469" s="53" t="s">
        <v>216</v>
      </c>
    </row>
    <row r="470" spans="1:2" ht="20.149999999999999" customHeight="1" x14ac:dyDescent="0.35">
      <c r="A470" s="54" t="s">
        <v>270</v>
      </c>
      <c r="B470" s="53" t="s">
        <v>271</v>
      </c>
    </row>
    <row r="471" spans="1:2" ht="20.149999999999999" customHeight="1" x14ac:dyDescent="0.35">
      <c r="A471" s="54" t="s">
        <v>270</v>
      </c>
      <c r="B471" s="56" t="s">
        <v>273</v>
      </c>
    </row>
    <row r="472" spans="1:2" ht="20.149999999999999" customHeight="1" x14ac:dyDescent="0.35">
      <c r="A472" s="12" t="s">
        <v>186</v>
      </c>
      <c r="B472" s="53" t="s">
        <v>562</v>
      </c>
    </row>
    <row r="473" spans="1:2" ht="20.149999999999999" customHeight="1" x14ac:dyDescent="0.35">
      <c r="A473" s="12" t="s">
        <v>186</v>
      </c>
      <c r="B473" s="53" t="s">
        <v>580</v>
      </c>
    </row>
    <row r="474" spans="1:2" ht="20.149999999999999" customHeight="1" x14ac:dyDescent="0.35">
      <c r="A474" s="12" t="s">
        <v>186</v>
      </c>
      <c r="B474" s="53" t="s">
        <v>271</v>
      </c>
    </row>
    <row r="475" spans="1:2" ht="20.149999999999999" customHeight="1" x14ac:dyDescent="0.35">
      <c r="A475" s="12" t="s">
        <v>186</v>
      </c>
      <c r="B475" s="53" t="s">
        <v>579</v>
      </c>
    </row>
    <row r="476" spans="1:2" ht="20.149999999999999" customHeight="1" x14ac:dyDescent="0.35">
      <c r="A476" s="53" t="s">
        <v>106</v>
      </c>
      <c r="B476" s="53" t="s">
        <v>340</v>
      </c>
    </row>
    <row r="477" spans="1:2" ht="20.149999999999999" customHeight="1" x14ac:dyDescent="0.35">
      <c r="A477" s="53" t="s">
        <v>106</v>
      </c>
      <c r="B477" s="53" t="s">
        <v>309</v>
      </c>
    </row>
    <row r="478" spans="1:2" ht="20.149999999999999" customHeight="1" x14ac:dyDescent="0.35">
      <c r="A478" s="53" t="s">
        <v>106</v>
      </c>
      <c r="B478" s="53" t="s">
        <v>339</v>
      </c>
    </row>
    <row r="479" spans="1:2" ht="20.149999999999999" customHeight="1" x14ac:dyDescent="0.35">
      <c r="A479" s="53" t="s">
        <v>106</v>
      </c>
      <c r="B479" s="53" t="s">
        <v>336</v>
      </c>
    </row>
    <row r="480" spans="1:2" ht="20.149999999999999" customHeight="1" x14ac:dyDescent="0.35">
      <c r="A480" s="53" t="s">
        <v>106</v>
      </c>
      <c r="B480" s="53" t="s">
        <v>338</v>
      </c>
    </row>
    <row r="481" spans="1:2" ht="20.149999999999999" customHeight="1" x14ac:dyDescent="0.35">
      <c r="A481" s="53" t="s">
        <v>80</v>
      </c>
      <c r="B481" s="53" t="s">
        <v>285</v>
      </c>
    </row>
    <row r="482" spans="1:2" ht="20.149999999999999" customHeight="1" x14ac:dyDescent="0.35">
      <c r="A482" s="53" t="s">
        <v>80</v>
      </c>
      <c r="B482" s="53" t="s">
        <v>283</v>
      </c>
    </row>
    <row r="483" spans="1:2" ht="20.149999999999999" customHeight="1" x14ac:dyDescent="0.35">
      <c r="A483" s="53" t="s">
        <v>80</v>
      </c>
      <c r="B483" s="54" t="s">
        <v>287</v>
      </c>
    </row>
    <row r="484" spans="1:2" ht="20.149999999999999" customHeight="1" x14ac:dyDescent="0.35">
      <c r="A484" s="53" t="s">
        <v>80</v>
      </c>
      <c r="B484" s="53" t="s">
        <v>288</v>
      </c>
    </row>
    <row r="485" spans="1:2" ht="20.149999999999999" customHeight="1" x14ac:dyDescent="0.35">
      <c r="A485" s="53" t="s">
        <v>80</v>
      </c>
      <c r="B485" s="53" t="s">
        <v>312</v>
      </c>
    </row>
    <row r="486" spans="1:2" ht="20.149999999999999" customHeight="1" x14ac:dyDescent="0.35">
      <c r="A486" s="53" t="s">
        <v>16</v>
      </c>
      <c r="B486" s="56" t="s">
        <v>211</v>
      </c>
    </row>
    <row r="487" spans="1:2" ht="20.149999999999999" customHeight="1" x14ac:dyDescent="0.35">
      <c r="A487" s="53" t="s">
        <v>16</v>
      </c>
      <c r="B487" s="53" t="s">
        <v>209</v>
      </c>
    </row>
    <row r="488" spans="1:2" ht="20.149999999999999" customHeight="1" x14ac:dyDescent="0.35">
      <c r="A488" s="53" t="s">
        <v>16</v>
      </c>
      <c r="B488" s="53" t="s">
        <v>212</v>
      </c>
    </row>
    <row r="489" spans="1:2" ht="20.149999999999999" customHeight="1" x14ac:dyDescent="0.35">
      <c r="A489" s="53" t="s">
        <v>16</v>
      </c>
      <c r="B489" s="53" t="s">
        <v>210</v>
      </c>
    </row>
    <row r="490" spans="1:2" ht="20.149999999999999" customHeight="1" x14ac:dyDescent="0.35">
      <c r="A490" s="54" t="s">
        <v>320</v>
      </c>
      <c r="B490" s="53" t="s">
        <v>318</v>
      </c>
    </row>
    <row r="491" spans="1:2" ht="20.149999999999999" customHeight="1" x14ac:dyDescent="0.35">
      <c r="A491" s="54" t="s">
        <v>320</v>
      </c>
      <c r="B491" s="53" t="s">
        <v>211</v>
      </c>
    </row>
    <row r="492" spans="1:2" ht="20.149999999999999" customHeight="1" x14ac:dyDescent="0.35">
      <c r="A492" s="54" t="s">
        <v>320</v>
      </c>
      <c r="B492" s="53" t="s">
        <v>1714</v>
      </c>
    </row>
    <row r="493" spans="1:2" ht="20.149999999999999" customHeight="1" x14ac:dyDescent="0.35">
      <c r="A493" s="54" t="s">
        <v>320</v>
      </c>
      <c r="B493" s="53" t="s">
        <v>209</v>
      </c>
    </row>
    <row r="494" spans="1:2" ht="20.149999999999999" customHeight="1" x14ac:dyDescent="0.35">
      <c r="A494" s="53" t="s">
        <v>64</v>
      </c>
      <c r="B494" s="53" t="s">
        <v>266</v>
      </c>
    </row>
    <row r="495" spans="1:2" ht="20.149999999999999" customHeight="1" x14ac:dyDescent="0.35">
      <c r="A495" s="53" t="s">
        <v>64</v>
      </c>
      <c r="B495" s="53" t="s">
        <v>262</v>
      </c>
    </row>
    <row r="496" spans="1:2" ht="20.149999999999999" customHeight="1" x14ac:dyDescent="0.35">
      <c r="A496" s="53" t="s">
        <v>64</v>
      </c>
      <c r="B496" s="54" t="s">
        <v>263</v>
      </c>
    </row>
    <row r="497" spans="1:2" ht="20.149999999999999" customHeight="1" x14ac:dyDescent="0.35">
      <c r="A497" s="53" t="s">
        <v>64</v>
      </c>
      <c r="B497" s="53" t="s">
        <v>261</v>
      </c>
    </row>
    <row r="498" spans="1:2" ht="20.149999999999999" customHeight="1" x14ac:dyDescent="0.35">
      <c r="A498" s="53" t="s">
        <v>64</v>
      </c>
      <c r="B498" s="53" t="s">
        <v>264</v>
      </c>
    </row>
    <row r="499" spans="1:2" ht="20.149999999999999" customHeight="1" x14ac:dyDescent="0.35">
      <c r="A499" s="53" t="s">
        <v>116</v>
      </c>
      <c r="B499" s="53" t="s">
        <v>366</v>
      </c>
    </row>
    <row r="500" spans="1:2" ht="20.149999999999999" customHeight="1" x14ac:dyDescent="0.35">
      <c r="A500" s="53" t="s">
        <v>116</v>
      </c>
      <c r="B500" s="53" t="s">
        <v>365</v>
      </c>
    </row>
    <row r="501" spans="1:2" ht="20.149999999999999" customHeight="1" x14ac:dyDescent="0.35">
      <c r="A501" s="53" t="s">
        <v>116</v>
      </c>
      <c r="B501" s="53" t="s">
        <v>367</v>
      </c>
    </row>
    <row r="502" spans="1:2" ht="20.149999999999999" customHeight="1" x14ac:dyDescent="0.35">
      <c r="A502" s="53" t="s">
        <v>116</v>
      </c>
      <c r="B502" s="53" t="s">
        <v>368</v>
      </c>
    </row>
    <row r="503" spans="1:2" ht="20.149999999999999" customHeight="1" x14ac:dyDescent="0.35">
      <c r="A503" s="53" t="s">
        <v>305</v>
      </c>
      <c r="B503" s="53" t="s">
        <v>291</v>
      </c>
    </row>
    <row r="504" spans="1:2" ht="20.149999999999999" customHeight="1" x14ac:dyDescent="0.35">
      <c r="A504" s="53" t="s">
        <v>305</v>
      </c>
      <c r="B504" s="53" t="s">
        <v>301</v>
      </c>
    </row>
    <row r="505" spans="1:2" ht="20.149999999999999" customHeight="1" x14ac:dyDescent="0.35">
      <c r="A505" s="53" t="s">
        <v>305</v>
      </c>
      <c r="B505" s="53" t="s">
        <v>302</v>
      </c>
    </row>
    <row r="506" spans="1:2" ht="20.149999999999999" customHeight="1" x14ac:dyDescent="0.35">
      <c r="A506" s="53" t="s">
        <v>305</v>
      </c>
      <c r="B506" s="53" t="s">
        <v>303</v>
      </c>
    </row>
    <row r="507" spans="1:2" ht="20.149999999999999" customHeight="1" x14ac:dyDescent="0.35">
      <c r="A507" s="53" t="s">
        <v>85</v>
      </c>
      <c r="B507" s="53" t="s">
        <v>291</v>
      </c>
    </row>
    <row r="508" spans="1:2" ht="20.149999999999999" customHeight="1" x14ac:dyDescent="0.35">
      <c r="A508" s="53" t="s">
        <v>85</v>
      </c>
      <c r="B508" s="53" t="s">
        <v>292</v>
      </c>
    </row>
    <row r="509" spans="1:2" ht="20.149999999999999" customHeight="1" x14ac:dyDescent="0.35">
      <c r="A509" s="53" t="s">
        <v>85</v>
      </c>
      <c r="B509" s="53" t="s">
        <v>294</v>
      </c>
    </row>
    <row r="510" spans="1:2" ht="20.149999999999999" customHeight="1" x14ac:dyDescent="0.35">
      <c r="A510" s="53" t="s">
        <v>85</v>
      </c>
      <c r="B510" s="53" t="s">
        <v>289</v>
      </c>
    </row>
    <row r="511" spans="1:2" ht="20.149999999999999" customHeight="1" x14ac:dyDescent="0.35">
      <c r="A511" s="53" t="s">
        <v>85</v>
      </c>
      <c r="B511" s="53" t="s">
        <v>293</v>
      </c>
    </row>
    <row r="512" spans="1:2" ht="20.149999999999999" customHeight="1" x14ac:dyDescent="0.35">
      <c r="A512" s="54" t="s">
        <v>92</v>
      </c>
      <c r="B512" s="53" t="s">
        <v>318</v>
      </c>
    </row>
    <row r="513" spans="1:2" ht="20.149999999999999" customHeight="1" x14ac:dyDescent="0.35">
      <c r="A513" s="54" t="s">
        <v>92</v>
      </c>
      <c r="B513" s="53" t="s">
        <v>1714</v>
      </c>
    </row>
    <row r="514" spans="1:2" ht="20.149999999999999" customHeight="1" x14ac:dyDescent="0.35">
      <c r="A514" s="54" t="s">
        <v>92</v>
      </c>
      <c r="B514" s="53" t="s">
        <v>209</v>
      </c>
    </row>
    <row r="515" spans="1:2" ht="20.149999999999999" customHeight="1" x14ac:dyDescent="0.35">
      <c r="A515" s="54" t="s">
        <v>94</v>
      </c>
      <c r="B515" s="53" t="s">
        <v>318</v>
      </c>
    </row>
    <row r="516" spans="1:2" ht="20.149999999999999" customHeight="1" x14ac:dyDescent="0.35">
      <c r="A516" s="54" t="s">
        <v>94</v>
      </c>
      <c r="B516" s="53" t="s">
        <v>323</v>
      </c>
    </row>
    <row r="517" spans="1:2" ht="20.149999999999999" customHeight="1" x14ac:dyDescent="0.35">
      <c r="A517" s="54" t="s">
        <v>94</v>
      </c>
      <c r="B517" s="53" t="s">
        <v>324</v>
      </c>
    </row>
    <row r="518" spans="1:2" ht="20.149999999999999" customHeight="1" x14ac:dyDescent="0.35">
      <c r="A518" s="54" t="s">
        <v>94</v>
      </c>
      <c r="B518" s="53" t="s">
        <v>321</v>
      </c>
    </row>
    <row r="519" spans="1:2" ht="20.149999999999999" customHeight="1" x14ac:dyDescent="0.35">
      <c r="A519" s="54" t="s">
        <v>94</v>
      </c>
      <c r="B519" s="53" t="s">
        <v>211</v>
      </c>
    </row>
    <row r="520" spans="1:2" ht="20.149999999999999" customHeight="1" x14ac:dyDescent="0.35">
      <c r="A520" s="54" t="s">
        <v>94</v>
      </c>
      <c r="B520" s="53" t="s">
        <v>1714</v>
      </c>
    </row>
    <row r="521" spans="1:2" ht="20.149999999999999" customHeight="1" x14ac:dyDescent="0.35">
      <c r="A521" s="53" t="s">
        <v>170</v>
      </c>
      <c r="B521" s="53" t="s">
        <v>538</v>
      </c>
    </row>
    <row r="522" spans="1:2" ht="20.149999999999999" customHeight="1" x14ac:dyDescent="0.35">
      <c r="A522" s="53" t="s">
        <v>170</v>
      </c>
      <c r="B522" s="53" t="s">
        <v>283</v>
      </c>
    </row>
    <row r="523" spans="1:2" ht="20.149999999999999" customHeight="1" x14ac:dyDescent="0.35">
      <c r="A523" s="53" t="s">
        <v>170</v>
      </c>
      <c r="B523" s="53" t="s">
        <v>539</v>
      </c>
    </row>
    <row r="524" spans="1:2" ht="20.149999999999999" customHeight="1" x14ac:dyDescent="0.35">
      <c r="A524" s="53" t="s">
        <v>170</v>
      </c>
      <c r="B524" s="53" t="s">
        <v>536</v>
      </c>
    </row>
    <row r="525" spans="1:2" ht="20.149999999999999" customHeight="1" x14ac:dyDescent="0.35">
      <c r="A525" s="53" t="s">
        <v>53</v>
      </c>
      <c r="B525" s="53" t="s">
        <v>244</v>
      </c>
    </row>
    <row r="526" spans="1:2" ht="20.149999999999999" customHeight="1" x14ac:dyDescent="0.35">
      <c r="A526" s="53" t="s">
        <v>53</v>
      </c>
      <c r="B526" s="53" t="s">
        <v>240</v>
      </c>
    </row>
    <row r="527" spans="1:2" ht="20.149999999999999" customHeight="1" x14ac:dyDescent="0.35">
      <c r="A527" s="53" t="s">
        <v>53</v>
      </c>
      <c r="B527" s="53" t="s">
        <v>241</v>
      </c>
    </row>
    <row r="528" spans="1:2" ht="20.149999999999999" customHeight="1" x14ac:dyDescent="0.35">
      <c r="A528" s="53" t="s">
        <v>53</v>
      </c>
      <c r="B528" s="53" t="s">
        <v>242</v>
      </c>
    </row>
    <row r="529" spans="1:2" ht="20.149999999999999" customHeight="1" x14ac:dyDescent="0.35">
      <c r="A529" s="53" t="s">
        <v>54</v>
      </c>
      <c r="B529" s="53" t="s">
        <v>248</v>
      </c>
    </row>
    <row r="530" spans="1:2" ht="20.149999999999999" customHeight="1" x14ac:dyDescent="0.35">
      <c r="A530" s="53" t="s">
        <v>54</v>
      </c>
      <c r="B530" s="53" t="s">
        <v>247</v>
      </c>
    </row>
    <row r="531" spans="1:2" ht="20.149999999999999" customHeight="1" x14ac:dyDescent="0.35">
      <c r="A531" s="53" t="s">
        <v>54</v>
      </c>
      <c r="B531" s="53" t="s">
        <v>214</v>
      </c>
    </row>
    <row r="532" spans="1:2" ht="20.149999999999999" customHeight="1" x14ac:dyDescent="0.35">
      <c r="A532" s="53" t="s">
        <v>54</v>
      </c>
      <c r="B532" s="53" t="s">
        <v>246</v>
      </c>
    </row>
    <row r="533" spans="1:2" ht="20.149999999999999" customHeight="1" x14ac:dyDescent="0.35">
      <c r="A533" s="53" t="s">
        <v>54</v>
      </c>
      <c r="B533" s="53" t="s">
        <v>571</v>
      </c>
    </row>
    <row r="534" spans="1:2" ht="20.149999999999999" customHeight="1" x14ac:dyDescent="0.35">
      <c r="A534" s="53" t="s">
        <v>66</v>
      </c>
      <c r="B534" s="53" t="s">
        <v>262</v>
      </c>
    </row>
    <row r="535" spans="1:2" ht="20.149999999999999" customHeight="1" x14ac:dyDescent="0.35">
      <c r="A535" s="53" t="s">
        <v>66</v>
      </c>
      <c r="B535" s="53" t="s">
        <v>214</v>
      </c>
    </row>
    <row r="536" spans="1:2" ht="20.149999999999999" customHeight="1" x14ac:dyDescent="0.35">
      <c r="A536" s="53" t="s">
        <v>66</v>
      </c>
      <c r="B536" s="53" t="s">
        <v>261</v>
      </c>
    </row>
    <row r="537" spans="1:2" ht="20.149999999999999" customHeight="1" x14ac:dyDescent="0.35">
      <c r="A537" s="53" t="s">
        <v>66</v>
      </c>
      <c r="B537" s="53" t="s">
        <v>268</v>
      </c>
    </row>
    <row r="538" spans="1:2" ht="20.149999999999999" customHeight="1" x14ac:dyDescent="0.35">
      <c r="A538" s="53" t="s">
        <v>63</v>
      </c>
      <c r="B538" s="53" t="s">
        <v>249</v>
      </c>
    </row>
    <row r="539" spans="1:2" ht="20.149999999999999" customHeight="1" x14ac:dyDescent="0.35">
      <c r="A539" s="53" t="s">
        <v>63</v>
      </c>
      <c r="B539" s="53" t="s">
        <v>262</v>
      </c>
    </row>
    <row r="540" spans="1:2" ht="20.149999999999999" customHeight="1" x14ac:dyDescent="0.35">
      <c r="A540" s="53" t="s">
        <v>63</v>
      </c>
      <c r="B540" s="55" t="s">
        <v>263</v>
      </c>
    </row>
    <row r="541" spans="1:2" ht="20.149999999999999" customHeight="1" x14ac:dyDescent="0.35">
      <c r="A541" s="53" t="s">
        <v>63</v>
      </c>
      <c r="B541" s="53" t="s">
        <v>261</v>
      </c>
    </row>
    <row r="542" spans="1:2" ht="20.149999999999999" customHeight="1" x14ac:dyDescent="0.35">
      <c r="A542" s="53" t="s">
        <v>63</v>
      </c>
      <c r="B542" s="53" t="s">
        <v>260</v>
      </c>
    </row>
    <row r="543" spans="1:2" ht="20.149999999999999" customHeight="1" x14ac:dyDescent="0.35">
      <c r="A543" s="53" t="s">
        <v>657</v>
      </c>
      <c r="B543" s="53" t="s">
        <v>366</v>
      </c>
    </row>
    <row r="544" spans="1:2" ht="20.149999999999999" customHeight="1" x14ac:dyDescent="0.35">
      <c r="A544" s="53" t="s">
        <v>657</v>
      </c>
      <c r="B544" s="53" t="s">
        <v>365</v>
      </c>
    </row>
    <row r="545" spans="1:2" ht="20.149999999999999" customHeight="1" x14ac:dyDescent="0.35">
      <c r="A545" s="53" t="s">
        <v>657</v>
      </c>
      <c r="B545" s="53" t="s">
        <v>367</v>
      </c>
    </row>
    <row r="546" spans="1:2" ht="20.149999999999999" customHeight="1" x14ac:dyDescent="0.35">
      <c r="A546" s="53" t="s">
        <v>657</v>
      </c>
      <c r="B546" s="53" t="s">
        <v>372</v>
      </c>
    </row>
    <row r="547" spans="1:2" ht="20.149999999999999" customHeight="1" x14ac:dyDescent="0.35">
      <c r="A547" s="53" t="s">
        <v>657</v>
      </c>
      <c r="B547" s="53" t="s">
        <v>370</v>
      </c>
    </row>
    <row r="548" spans="1:2" ht="20.149999999999999" customHeight="1" x14ac:dyDescent="0.35">
      <c r="A548" s="53" t="s">
        <v>657</v>
      </c>
      <c r="B548" s="53" t="s">
        <v>368</v>
      </c>
    </row>
    <row r="549" spans="1:2" ht="20.149999999999999" customHeight="1" x14ac:dyDescent="0.35">
      <c r="A549" s="53" t="s">
        <v>115</v>
      </c>
      <c r="B549" s="53" t="s">
        <v>366</v>
      </c>
    </row>
    <row r="550" spans="1:2" ht="20.149999999999999" customHeight="1" x14ac:dyDescent="0.35">
      <c r="A550" s="53" t="s">
        <v>115</v>
      </c>
      <c r="B550" s="53" t="s">
        <v>365</v>
      </c>
    </row>
    <row r="551" spans="1:2" ht="20.149999999999999" customHeight="1" x14ac:dyDescent="0.35">
      <c r="A551" s="53" t="s">
        <v>115</v>
      </c>
      <c r="B551" s="53" t="s">
        <v>367</v>
      </c>
    </row>
    <row r="552" spans="1:2" ht="20.149999999999999" customHeight="1" x14ac:dyDescent="0.35">
      <c r="A552" s="53" t="s">
        <v>115</v>
      </c>
      <c r="B552" s="53" t="s">
        <v>363</v>
      </c>
    </row>
    <row r="553" spans="1:2" ht="20.149999999999999" customHeight="1" x14ac:dyDescent="0.35">
      <c r="A553" s="53" t="s">
        <v>45</v>
      </c>
      <c r="B553" s="53" t="s">
        <v>238</v>
      </c>
    </row>
    <row r="554" spans="1:2" ht="20.149999999999999" customHeight="1" x14ac:dyDescent="0.35">
      <c r="A554" s="53" t="s">
        <v>45</v>
      </c>
      <c r="B554" s="53" t="s">
        <v>240</v>
      </c>
    </row>
    <row r="555" spans="1:2" ht="20.149999999999999" customHeight="1" x14ac:dyDescent="0.35">
      <c r="A555" s="53" t="s">
        <v>45</v>
      </c>
      <c r="B555" s="53" t="s">
        <v>241</v>
      </c>
    </row>
    <row r="556" spans="1:2" ht="20.149999999999999" customHeight="1" x14ac:dyDescent="0.35">
      <c r="A556" s="53" t="s">
        <v>88</v>
      </c>
      <c r="B556" s="53" t="s">
        <v>291</v>
      </c>
    </row>
    <row r="557" spans="1:2" ht="20.149999999999999" customHeight="1" x14ac:dyDescent="0.35">
      <c r="A557" s="53" t="s">
        <v>88</v>
      </c>
      <c r="B557" s="53" t="s">
        <v>301</v>
      </c>
    </row>
    <row r="558" spans="1:2" ht="20.149999999999999" customHeight="1" x14ac:dyDescent="0.35">
      <c r="A558" s="53" t="s">
        <v>88</v>
      </c>
      <c r="B558" s="53" t="s">
        <v>302</v>
      </c>
    </row>
    <row r="559" spans="1:2" ht="20.149999999999999" customHeight="1" x14ac:dyDescent="0.35">
      <c r="A559" s="53" t="s">
        <v>88</v>
      </c>
      <c r="B559" s="53" t="s">
        <v>303</v>
      </c>
    </row>
    <row r="560" spans="1:2" ht="20.149999999999999" customHeight="1" x14ac:dyDescent="0.35">
      <c r="A560" s="53" t="s">
        <v>82</v>
      </c>
      <c r="B560" s="53" t="s">
        <v>291</v>
      </c>
    </row>
    <row r="561" spans="1:2" ht="20.149999999999999" customHeight="1" x14ac:dyDescent="0.35">
      <c r="A561" s="53" t="s">
        <v>82</v>
      </c>
      <c r="B561" s="53" t="s">
        <v>292</v>
      </c>
    </row>
    <row r="562" spans="1:2" ht="20.149999999999999" customHeight="1" x14ac:dyDescent="0.35">
      <c r="A562" s="53" t="s">
        <v>82</v>
      </c>
      <c r="B562" s="53" t="s">
        <v>294</v>
      </c>
    </row>
    <row r="563" spans="1:2" ht="20.149999999999999" customHeight="1" x14ac:dyDescent="0.35">
      <c r="A563" s="53" t="s">
        <v>82</v>
      </c>
      <c r="B563" s="53" t="s">
        <v>289</v>
      </c>
    </row>
    <row r="564" spans="1:2" ht="20.149999999999999" customHeight="1" x14ac:dyDescent="0.35">
      <c r="A564" s="53" t="s">
        <v>82</v>
      </c>
      <c r="B564" s="53" t="s">
        <v>293</v>
      </c>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565"/>
  <sheetViews>
    <sheetView zoomScale="95" zoomScaleNormal="95" workbookViewId="0">
      <selection activeCell="B2" sqref="B2"/>
    </sheetView>
  </sheetViews>
  <sheetFormatPr defaultRowHeight="14.5" x14ac:dyDescent="0.35"/>
  <cols>
    <col min="1" max="1" width="33" style="30" customWidth="1"/>
    <col min="2" max="2" width="34.453125" style="26" customWidth="1"/>
    <col min="3" max="3" width="29.26953125" style="26" customWidth="1"/>
    <col min="4" max="4" width="48.453125" style="25" bestFit="1" customWidth="1"/>
  </cols>
  <sheetData>
    <row r="1" spans="1:5" s="21" customFormat="1" ht="31" x14ac:dyDescent="0.45">
      <c r="A1" s="36" t="s">
        <v>1</v>
      </c>
      <c r="B1" s="57" t="s">
        <v>630</v>
      </c>
      <c r="C1" s="57" t="s">
        <v>1698</v>
      </c>
      <c r="D1" s="91" t="s">
        <v>3</v>
      </c>
    </row>
    <row r="2" spans="1:5" ht="181" customHeight="1" x14ac:dyDescent="0.35">
      <c r="A2" s="26" t="s">
        <v>114</v>
      </c>
      <c r="B2" s="28" t="s">
        <v>361</v>
      </c>
      <c r="C2" s="28" t="str">
        <f>CONCATENATE(Table469[[#This Row],[Job Role]],Table469[[#This Row],[Critical Work Functions]])</f>
        <v>Applications ArchitectDevelop applications architecture</v>
      </c>
      <c r="D2" s="28" t="s">
        <v>1797</v>
      </c>
    </row>
    <row r="3" spans="1:5" ht="125.15" customHeight="1" x14ac:dyDescent="0.35">
      <c r="A3" s="26" t="s">
        <v>114</v>
      </c>
      <c r="B3" s="28" t="s">
        <v>309</v>
      </c>
      <c r="C3" s="28" t="str">
        <f>CONCATENATE(Table469[[#This Row],[Job Role]],Table469[[#This Row],[Critical Work Functions]])</f>
        <v>Applications ArchitectIdentify requirements</v>
      </c>
      <c r="D3" s="28" t="s">
        <v>1859</v>
      </c>
      <c r="E3" s="30"/>
    </row>
    <row r="4" spans="1:5" ht="174" customHeight="1" x14ac:dyDescent="0.35">
      <c r="A4" s="26" t="s">
        <v>114</v>
      </c>
      <c r="B4" s="28" t="s">
        <v>362</v>
      </c>
      <c r="C4" s="28" t="str">
        <f>CONCATENATE(Table469[[#This Row],[Job Role]],Table469[[#This Row],[Critical Work Functions]])</f>
        <v>Applications ArchitectImplement applications architecture strategy</v>
      </c>
      <c r="D4" s="28" t="s">
        <v>1798</v>
      </c>
    </row>
    <row r="5" spans="1:5" ht="208" customHeight="1" x14ac:dyDescent="0.35">
      <c r="A5" s="26" t="s">
        <v>114</v>
      </c>
      <c r="B5" s="28" t="s">
        <v>358</v>
      </c>
      <c r="C5" s="28" t="str">
        <f>CONCATENATE(Table469[[#This Row],[Job Role]],Table469[[#This Row],[Critical Work Functions]])</f>
        <v>Applications ArchitectManage project</v>
      </c>
      <c r="D5" s="28" t="s">
        <v>1860</v>
      </c>
    </row>
    <row r="6" spans="1:5" ht="140" x14ac:dyDescent="0.35">
      <c r="A6" s="26" t="s">
        <v>114</v>
      </c>
      <c r="B6" s="28" t="s">
        <v>360</v>
      </c>
      <c r="C6" s="28" t="str">
        <f>CONCATENATE(Table469[[#This Row],[Job Role]],Table469[[#This Row],[Critical Work Functions]])</f>
        <v>Applications ArchitectSupport applications development</v>
      </c>
      <c r="D6" s="28" t="s">
        <v>1861</v>
      </c>
    </row>
    <row r="7" spans="1:5" ht="241" customHeight="1" x14ac:dyDescent="0.35">
      <c r="A7" s="26" t="s">
        <v>109</v>
      </c>
      <c r="B7" s="28" t="s">
        <v>353</v>
      </c>
      <c r="C7" s="28" t="str">
        <f>CONCATENATE(Table469[[#This Row],[Job Role]],Table469[[#This Row],[Critical Work Functions]])</f>
        <v>Applications DeveloperDevelop applications</v>
      </c>
      <c r="D7" s="28" t="s">
        <v>1862</v>
      </c>
    </row>
    <row r="8" spans="1:5" ht="98" x14ac:dyDescent="0.35">
      <c r="A8" s="26" t="s">
        <v>109</v>
      </c>
      <c r="B8" s="28" t="s">
        <v>309</v>
      </c>
      <c r="C8" s="28" t="str">
        <f>CONCATENATE(Table469[[#This Row],[Job Role]],Table469[[#This Row],[Critical Work Functions]])</f>
        <v>Applications DeveloperIdentify requirements</v>
      </c>
      <c r="D8" s="28" t="s">
        <v>1863</v>
      </c>
    </row>
    <row r="9" spans="1:5" ht="70" x14ac:dyDescent="0.35">
      <c r="A9" s="26" t="s">
        <v>109</v>
      </c>
      <c r="B9" s="28" t="s">
        <v>352</v>
      </c>
      <c r="C9" s="28" t="str">
        <f>CONCATENATE(Table469[[#This Row],[Job Role]],Table469[[#This Row],[Critical Work Functions]])</f>
        <v>Applications DeveloperImplement applications</v>
      </c>
      <c r="D9" s="28" t="s">
        <v>1864</v>
      </c>
    </row>
    <row r="10" spans="1:5" ht="126" x14ac:dyDescent="0.35">
      <c r="A10" s="26" t="s">
        <v>109</v>
      </c>
      <c r="B10" s="28" t="s">
        <v>349</v>
      </c>
      <c r="C10" s="28" t="str">
        <f>CONCATENATE(Table469[[#This Row],[Job Role]],Table469[[#This Row],[Critical Work Functions]])</f>
        <v>Applications DeveloperMain applications</v>
      </c>
      <c r="D10" s="28" t="s">
        <v>1799</v>
      </c>
    </row>
    <row r="11" spans="1:5" ht="154" x14ac:dyDescent="0.35">
      <c r="A11" s="26" t="s">
        <v>109</v>
      </c>
      <c r="B11" s="28" t="s">
        <v>351</v>
      </c>
      <c r="C11" s="28" t="str">
        <f>CONCATENATE(Table469[[#This Row],[Job Role]],Table469[[#This Row],[Critical Work Functions]])</f>
        <v>Applications DeveloperOptimise applications</v>
      </c>
      <c r="D11" s="28" t="s">
        <v>1865</v>
      </c>
    </row>
    <row r="12" spans="1:5" ht="84" x14ac:dyDescent="0.35">
      <c r="A12" s="26" t="s">
        <v>113</v>
      </c>
      <c r="B12" s="28" t="s">
        <v>309</v>
      </c>
      <c r="C12" s="28" t="str">
        <f>CONCATENATE(Table469[[#This Row],[Job Role]],Table469[[#This Row],[Critical Work Functions]])</f>
        <v>Applications Development ManagerIdentify requirements</v>
      </c>
      <c r="D12" s="28" t="s">
        <v>1866</v>
      </c>
    </row>
    <row r="13" spans="1:5" ht="84" x14ac:dyDescent="0.35">
      <c r="A13" s="26" t="s">
        <v>113</v>
      </c>
      <c r="B13" s="28" t="s">
        <v>352</v>
      </c>
      <c r="C13" s="28" t="str">
        <f>CONCATENATE(Table469[[#This Row],[Job Role]],Table469[[#This Row],[Critical Work Functions]])</f>
        <v>Applications Development ManagerImplement applications</v>
      </c>
      <c r="D13" s="28" t="s">
        <v>1867</v>
      </c>
    </row>
    <row r="14" spans="1:5" ht="196" x14ac:dyDescent="0.35">
      <c r="A14" s="26" t="s">
        <v>113</v>
      </c>
      <c r="B14" s="28" t="s">
        <v>357</v>
      </c>
      <c r="C14" s="28" t="str">
        <f>CONCATENATE(Table469[[#This Row],[Job Role]],Table469[[#This Row],[Critical Work Functions]])</f>
        <v>Applications Development ManagerImplement applications development  strategy</v>
      </c>
      <c r="D14" s="28" t="s">
        <v>1868</v>
      </c>
    </row>
    <row r="15" spans="1:5" ht="196" x14ac:dyDescent="0.35">
      <c r="A15" s="26" t="s">
        <v>113</v>
      </c>
      <c r="B15" s="28" t="s">
        <v>354</v>
      </c>
      <c r="C15" s="28" t="str">
        <f>CONCATENATE(Table469[[#This Row],[Job Role]],Table469[[#This Row],[Critical Work Functions]])</f>
        <v>Applications Development ManagerMaintain applications</v>
      </c>
      <c r="D15" s="28" t="s">
        <v>1869</v>
      </c>
    </row>
    <row r="16" spans="1:5" ht="140" x14ac:dyDescent="0.35">
      <c r="A16" s="26" t="s">
        <v>113</v>
      </c>
      <c r="B16" s="28" t="s">
        <v>275</v>
      </c>
      <c r="C16" s="28" t="str">
        <f>CONCATENATE(Table469[[#This Row],[Job Role]],Table469[[#This Row],[Critical Work Functions]])</f>
        <v>Applications Development ManagerManage department</v>
      </c>
      <c r="D16" s="28" t="s">
        <v>1870</v>
      </c>
    </row>
    <row r="17" spans="1:4" ht="112" x14ac:dyDescent="0.35">
      <c r="A17" s="26" t="s">
        <v>113</v>
      </c>
      <c r="B17" s="28" t="s">
        <v>351</v>
      </c>
      <c r="C17" s="28" t="str">
        <f>CONCATENATE(Table469[[#This Row],[Job Role]],Table469[[#This Row],[Critical Work Functions]])</f>
        <v>Applications Development ManagerOptimise applications</v>
      </c>
      <c r="D17" s="28" t="s">
        <v>1871</v>
      </c>
    </row>
    <row r="18" spans="1:4" ht="154" x14ac:dyDescent="0.35">
      <c r="A18" s="26" t="s">
        <v>158</v>
      </c>
      <c r="B18" s="28" t="s">
        <v>508</v>
      </c>
      <c r="C18" s="28" t="str">
        <f>CONCATENATE(Table469[[#This Row],[Job Role]],Table469[[#This Row],[Critical Work Functions]])</f>
        <v>Associate Business AnalystAnalyse business processes</v>
      </c>
      <c r="D18" s="28" t="s">
        <v>1872</v>
      </c>
    </row>
    <row r="19" spans="1:4" ht="112" x14ac:dyDescent="0.35">
      <c r="A19" s="26" t="s">
        <v>158</v>
      </c>
      <c r="B19" s="28" t="s">
        <v>507</v>
      </c>
      <c r="C19" s="28" t="str">
        <f>CONCATENATE(Table469[[#This Row],[Job Role]],Table469[[#This Row],[Critical Work Functions]])</f>
        <v>Associate Business AnalystDevelop technical specification</v>
      </c>
      <c r="D19" s="28" t="s">
        <v>1873</v>
      </c>
    </row>
    <row r="20" spans="1:4" ht="140" x14ac:dyDescent="0.35">
      <c r="A20" s="26" t="s">
        <v>158</v>
      </c>
      <c r="B20" s="28" t="s">
        <v>506</v>
      </c>
      <c r="C20" s="28" t="str">
        <f>CONCATENATE(Table469[[#This Row],[Job Role]],Table469[[#This Row],[Critical Work Functions]])</f>
        <v>Associate Business AnalystFacilitate change management</v>
      </c>
      <c r="D20" s="28" t="s">
        <v>1874</v>
      </c>
    </row>
    <row r="21" spans="1:4" ht="140" x14ac:dyDescent="0.35">
      <c r="A21" s="26" t="s">
        <v>158</v>
      </c>
      <c r="B21" s="28" t="s">
        <v>367</v>
      </c>
      <c r="C21" s="28" t="str">
        <f>CONCATENATE(Table469[[#This Row],[Job Role]],Table469[[#This Row],[Critical Work Functions]])</f>
        <v>Associate Business AnalystIdentify business needs</v>
      </c>
      <c r="D21" s="28" t="s">
        <v>1855</v>
      </c>
    </row>
    <row r="22" spans="1:4" ht="42" x14ac:dyDescent="0.35">
      <c r="A22" s="26" t="s">
        <v>158</v>
      </c>
      <c r="B22" s="28" t="s">
        <v>321</v>
      </c>
      <c r="C22" s="28" t="str">
        <f>CONCATENATE(Table469[[#This Row],[Job Role]],Table469[[#This Row],[Critical Work Functions]])</f>
        <v>Associate Business AnalystManage projects</v>
      </c>
      <c r="D22" s="28" t="s">
        <v>1856</v>
      </c>
    </row>
    <row r="23" spans="1:4" ht="112" x14ac:dyDescent="0.35">
      <c r="A23" s="28" t="s">
        <v>130</v>
      </c>
      <c r="B23" s="28" t="s">
        <v>399</v>
      </c>
      <c r="C23" s="28" t="str">
        <f>CONCATENATE(Table469[[#This Row],[Job Role]],Table469[[#This Row],[Critical Work Functions]])</f>
        <v>Associate Security Analyst/Associate Security EngineerFacilitate security compliance</v>
      </c>
      <c r="D23" s="28" t="s">
        <v>1875</v>
      </c>
    </row>
    <row r="24" spans="1:4" ht="140" x14ac:dyDescent="0.35">
      <c r="A24" s="28" t="s">
        <v>130</v>
      </c>
      <c r="B24" s="28" t="s">
        <v>395</v>
      </c>
      <c r="C24" s="28" t="str">
        <f>CONCATENATE(Table469[[#This Row],[Job Role]],Table469[[#This Row],[Critical Work Functions]])</f>
        <v>Associate Security Analyst/Associate Security EngineerMaintain security operations</v>
      </c>
      <c r="D24" s="28" t="s">
        <v>1876</v>
      </c>
    </row>
    <row r="25" spans="1:4" ht="84" x14ac:dyDescent="0.35">
      <c r="A25" s="28" t="s">
        <v>130</v>
      </c>
      <c r="B25" s="28" t="s">
        <v>396</v>
      </c>
      <c r="C25" s="28" t="str">
        <f>CONCATENATE(Table469[[#This Row],[Job Role]],Table469[[#This Row],[Critical Work Functions]])</f>
        <v>Associate Security Analyst/Associate Security EngineerMonitor security systems</v>
      </c>
      <c r="D25" s="28" t="s">
        <v>1877</v>
      </c>
    </row>
    <row r="26" spans="1:4" ht="168" x14ac:dyDescent="0.35">
      <c r="A26" s="28" t="s">
        <v>130</v>
      </c>
      <c r="B26" s="28" t="s">
        <v>397</v>
      </c>
      <c r="C26" s="28" t="str">
        <f>CONCATENATE(Table469[[#This Row],[Job Role]],Table469[[#This Row],[Critical Work Functions]])</f>
        <v>Associate Security Analyst/Associate Security EngineerOptimise security system performance</v>
      </c>
      <c r="D26" s="28" t="s">
        <v>1878</v>
      </c>
    </row>
    <row r="27" spans="1:4" ht="98" x14ac:dyDescent="0.35">
      <c r="A27" s="28" t="s">
        <v>130</v>
      </c>
      <c r="B27" s="28" t="s">
        <v>394</v>
      </c>
      <c r="C27" s="28" t="str">
        <f>CONCATENATE(Table469[[#This Row],[Job Role]],Table469[[#This Row],[Critical Work Functions]])</f>
        <v>Associate Security Analyst/Associate Security EngineerRespond to security queries</v>
      </c>
      <c r="D27" s="28" t="s">
        <v>1879</v>
      </c>
    </row>
    <row r="28" spans="1:4" ht="140" x14ac:dyDescent="0.35">
      <c r="A28" s="26" t="s">
        <v>160</v>
      </c>
      <c r="B28" s="28" t="s">
        <v>508</v>
      </c>
      <c r="C28" s="28" t="str">
        <f>CONCATENATE(Table469[[#This Row],[Job Role]],Table469[[#This Row],[Critical Work Functions]])</f>
        <v>Business AnalystAnalyse business processes</v>
      </c>
      <c r="D28" s="28" t="s">
        <v>1880</v>
      </c>
    </row>
    <row r="29" spans="1:4" ht="182" x14ac:dyDescent="0.35">
      <c r="A29" s="26" t="s">
        <v>160</v>
      </c>
      <c r="B29" s="28" t="s">
        <v>507</v>
      </c>
      <c r="C29" s="28" t="str">
        <f>CONCATENATE(Table469[[#This Row],[Job Role]],Table469[[#This Row],[Critical Work Functions]])</f>
        <v>Business AnalystDevelop technical specification</v>
      </c>
      <c r="D29" s="28" t="s">
        <v>1881</v>
      </c>
    </row>
    <row r="30" spans="1:4" ht="112" x14ac:dyDescent="0.35">
      <c r="A30" s="26" t="s">
        <v>160</v>
      </c>
      <c r="B30" s="28" t="s">
        <v>506</v>
      </c>
      <c r="C30" s="28" t="str">
        <f>CONCATENATE(Table469[[#This Row],[Job Role]],Table469[[#This Row],[Critical Work Functions]])</f>
        <v>Business AnalystFacilitate change management</v>
      </c>
      <c r="D30" s="28" t="s">
        <v>1757</v>
      </c>
    </row>
    <row r="31" spans="1:4" ht="112" x14ac:dyDescent="0.35">
      <c r="A31" s="26" t="s">
        <v>160</v>
      </c>
      <c r="B31" s="28" t="s">
        <v>367</v>
      </c>
      <c r="C31" s="28" t="str">
        <f>CONCATENATE(Table469[[#This Row],[Job Role]],Table469[[#This Row],[Critical Work Functions]])</f>
        <v>Business AnalystIdentify business needs</v>
      </c>
      <c r="D31" s="28" t="s">
        <v>1758</v>
      </c>
    </row>
    <row r="32" spans="1:4" ht="136" customHeight="1" x14ac:dyDescent="0.35">
      <c r="A32" s="26" t="s">
        <v>160</v>
      </c>
      <c r="B32" s="28" t="s">
        <v>509</v>
      </c>
      <c r="C32" s="28" t="str">
        <f>CONCATENATE(Table469[[#This Row],[Job Role]],Table469[[#This Row],[Critical Work Functions]])</f>
        <v>Business AnalystManage programmes</v>
      </c>
      <c r="D32" s="28" t="s">
        <v>1882</v>
      </c>
    </row>
    <row r="33" spans="1:5" ht="98" x14ac:dyDescent="0.35">
      <c r="A33" s="26" t="s">
        <v>150</v>
      </c>
      <c r="B33" s="28" t="s">
        <v>477</v>
      </c>
      <c r="C33" s="28" t="str">
        <f>CONCATENATE(Table469[[#This Row],[Job Role]],Table469[[#This Row],[Critical Work Functions]])</f>
        <v>Business Development ManagerClose deals</v>
      </c>
      <c r="D33" s="28" t="s">
        <v>1781</v>
      </c>
    </row>
    <row r="34" spans="1:5" ht="126" x14ac:dyDescent="0.35">
      <c r="A34" s="26" t="s">
        <v>150</v>
      </c>
      <c r="B34" s="28" t="s">
        <v>482</v>
      </c>
      <c r="C34" s="28" t="str">
        <f>CONCATENATE(Table469[[#This Row],[Job Role]],Table469[[#This Row],[Critical Work Functions]])</f>
        <v>Business Development ManagerImplement business development strategies</v>
      </c>
      <c r="D34" s="28" t="s">
        <v>1883</v>
      </c>
    </row>
    <row r="35" spans="1:5" ht="98" x14ac:dyDescent="0.35">
      <c r="A35" s="26" t="s">
        <v>150</v>
      </c>
      <c r="B35" s="28" t="s">
        <v>479</v>
      </c>
      <c r="C35" s="28" t="str">
        <f>CONCATENATE(Table469[[#This Row],[Job Role]],Table469[[#This Row],[Critical Work Functions]])</f>
        <v>Business Development ManagerPitch products and/or services</v>
      </c>
      <c r="D35" s="28" t="s">
        <v>1884</v>
      </c>
      <c r="E35" s="33"/>
    </row>
    <row r="36" spans="1:5" ht="98" x14ac:dyDescent="0.35">
      <c r="A36" s="26" t="s">
        <v>150</v>
      </c>
      <c r="B36" s="28" t="s">
        <v>480</v>
      </c>
      <c r="C36" s="28" t="str">
        <f>CONCATENATE(Table469[[#This Row],[Job Role]],Table469[[#This Row],[Critical Work Functions]])</f>
        <v>Business Development ManagerResearch sales support information</v>
      </c>
      <c r="D36" s="28" t="s">
        <v>1885</v>
      </c>
      <c r="E36" s="31"/>
    </row>
    <row r="37" spans="1:5" ht="98" x14ac:dyDescent="0.35">
      <c r="A37" s="26" t="s">
        <v>150</v>
      </c>
      <c r="B37" s="28" t="s">
        <v>481</v>
      </c>
      <c r="C37" s="28" t="str">
        <f>CONCATENATE(Table469[[#This Row],[Job Role]],Table469[[#This Row],[Critical Work Functions]])</f>
        <v>Business Development ManagerSeek sales opportunities with new customers</v>
      </c>
      <c r="D37" s="28" t="s">
        <v>1886</v>
      </c>
      <c r="E37" s="31"/>
    </row>
    <row r="38" spans="1:5" ht="112" x14ac:dyDescent="0.35">
      <c r="A38" s="59" t="s">
        <v>198</v>
      </c>
      <c r="B38" s="29" t="s">
        <v>612</v>
      </c>
      <c r="C38" s="28" t="str">
        <f>CONCATENATE(Table469[[#This Row],[Job Role]],Table469[[#This Row],[Critical Work Functions]])</f>
        <v>Business Intelligence DirectorDefine BI analysis process</v>
      </c>
      <c r="D38" s="28" t="s">
        <v>1724</v>
      </c>
    </row>
    <row r="39" spans="1:5" ht="126" x14ac:dyDescent="0.35">
      <c r="A39" s="59" t="s">
        <v>198</v>
      </c>
      <c r="B39" s="29" t="s">
        <v>275</v>
      </c>
      <c r="C39" s="28" t="str">
        <f>CONCATENATE(Table469[[#This Row],[Job Role]],Table469[[#This Row],[Critical Work Functions]])</f>
        <v>Business Intelligence DirectorManage department</v>
      </c>
      <c r="D39" s="28" t="s">
        <v>1725</v>
      </c>
    </row>
    <row r="40" spans="1:5" ht="70" x14ac:dyDescent="0.35">
      <c r="A40" s="59" t="s">
        <v>198</v>
      </c>
      <c r="B40" s="29" t="s">
        <v>606</v>
      </c>
      <c r="C40" s="28" t="str">
        <f>CONCATENATE(Table469[[#This Row],[Job Role]],Table469[[#This Row],[Critical Work Functions]])</f>
        <v>Business Intelligence DirectorReport insights</v>
      </c>
      <c r="D40" s="28" t="s">
        <v>1887</v>
      </c>
    </row>
    <row r="41" spans="1:5" ht="140" x14ac:dyDescent="0.35">
      <c r="A41" s="59" t="s">
        <v>198</v>
      </c>
      <c r="B41" s="29" t="s">
        <v>611</v>
      </c>
      <c r="C41" s="28" t="str">
        <f>CONCATENATE(Table469[[#This Row],[Job Role]],Table469[[#This Row],[Critical Work Functions]])</f>
        <v>Business Intelligence DirectorSet BI standards and governance</v>
      </c>
      <c r="D41" s="28" t="s">
        <v>1857</v>
      </c>
    </row>
    <row r="42" spans="1:5" ht="140" x14ac:dyDescent="0.35">
      <c r="A42" s="59" t="s">
        <v>198</v>
      </c>
      <c r="B42" s="28" t="s">
        <v>613</v>
      </c>
      <c r="C42" s="28" t="str">
        <f>CONCATENATE(Table469[[#This Row],[Job Role]],Table469[[#This Row],[Critical Work Functions]])</f>
        <v>Business Intelligence DirectorSet BI strategy</v>
      </c>
      <c r="D42" s="28" t="s">
        <v>1888</v>
      </c>
    </row>
    <row r="43" spans="1:5" ht="98" x14ac:dyDescent="0.35">
      <c r="A43" s="59" t="s">
        <v>197</v>
      </c>
      <c r="B43" s="28" t="s">
        <v>590</v>
      </c>
      <c r="C43" s="28" t="str">
        <f>CONCATENATE(Table469[[#This Row],[Job Role]],Table469[[#This Row],[Critical Work Functions]])</f>
        <v>Business Intelligence ManagerAnalyse data</v>
      </c>
      <c r="D43" s="28" t="s">
        <v>1889</v>
      </c>
    </row>
    <row r="44" spans="1:5" ht="155.15" customHeight="1" x14ac:dyDescent="0.35">
      <c r="A44" s="59" t="s">
        <v>197</v>
      </c>
      <c r="B44" s="28" t="s">
        <v>367</v>
      </c>
      <c r="C44" s="28" t="str">
        <f>CONCATENATE(Table469[[#This Row],[Job Role]],Table469[[#This Row],[Critical Work Functions]])</f>
        <v>Business Intelligence ManagerIdentify business needs</v>
      </c>
      <c r="D44" s="28" t="s">
        <v>1858</v>
      </c>
    </row>
    <row r="45" spans="1:5" ht="70" x14ac:dyDescent="0.35">
      <c r="A45" s="59" t="s">
        <v>197</v>
      </c>
      <c r="B45" s="29" t="s">
        <v>609</v>
      </c>
      <c r="C45" s="28" t="str">
        <f>CONCATENATE(Table469[[#This Row],[Job Role]],Table469[[#This Row],[Critical Work Functions]])</f>
        <v>Business Intelligence ManagerImplement BI strategy</v>
      </c>
      <c r="D45" s="28" t="s">
        <v>1890</v>
      </c>
    </row>
    <row r="46" spans="1:5" ht="140" x14ac:dyDescent="0.35">
      <c r="A46" s="59" t="s">
        <v>197</v>
      </c>
      <c r="B46" s="28" t="s">
        <v>321</v>
      </c>
      <c r="C46" s="28" t="str">
        <f>CONCATENATE(Table469[[#This Row],[Job Role]],Table469[[#This Row],[Critical Work Functions]])</f>
        <v>Business Intelligence ManagerManage projects</v>
      </c>
      <c r="D46" s="28" t="s">
        <v>1891</v>
      </c>
    </row>
    <row r="47" spans="1:5" ht="126" x14ac:dyDescent="0.35">
      <c r="A47" s="59" t="s">
        <v>197</v>
      </c>
      <c r="B47" s="28" t="s">
        <v>214</v>
      </c>
      <c r="C47" s="28" t="str">
        <f>CONCATENATE(Table469[[#This Row],[Job Role]],Table469[[#This Row],[Critical Work Functions]])</f>
        <v>Business Intelligence ManagerManage teams</v>
      </c>
      <c r="D47" s="28" t="s">
        <v>1892</v>
      </c>
    </row>
    <row r="48" spans="1:5" ht="84" x14ac:dyDescent="0.35">
      <c r="A48" s="59" t="s">
        <v>197</v>
      </c>
      <c r="B48" s="28" t="s">
        <v>606</v>
      </c>
      <c r="C48" s="28" t="str">
        <f>CONCATENATE(Table469[[#This Row],[Job Role]],Table469[[#This Row],[Critical Work Functions]])</f>
        <v>Business Intelligence ManagerReport insights</v>
      </c>
      <c r="D48" s="28" t="s">
        <v>1893</v>
      </c>
    </row>
    <row r="49" spans="1:4" ht="112" x14ac:dyDescent="0.35">
      <c r="A49" s="26" t="s">
        <v>146</v>
      </c>
      <c r="B49" s="28" t="s">
        <v>469</v>
      </c>
      <c r="C49" s="28" t="str">
        <f>CONCATENATE(Table469[[#This Row],[Job Role]],Table469[[#This Row],[Critical Work Functions]])</f>
        <v>Channel Sales ExecutiveDevelop relationships with channel sales partners</v>
      </c>
      <c r="D49" s="28" t="s">
        <v>1894</v>
      </c>
    </row>
    <row r="50" spans="1:4" ht="98" x14ac:dyDescent="0.35">
      <c r="A50" s="26" t="s">
        <v>146</v>
      </c>
      <c r="B50" s="28" t="s">
        <v>468</v>
      </c>
      <c r="C50" s="28" t="str">
        <f>CONCATENATE(Table469[[#This Row],[Job Role]],Table469[[#This Row],[Critical Work Functions]])</f>
        <v>Channel Sales ExecutiveManage channel sales operations</v>
      </c>
      <c r="D50" s="28" t="s">
        <v>1895</v>
      </c>
    </row>
    <row r="51" spans="1:4" ht="112" x14ac:dyDescent="0.35">
      <c r="A51" s="26" t="s">
        <v>146</v>
      </c>
      <c r="B51" s="28" t="s">
        <v>466</v>
      </c>
      <c r="C51" s="28" t="str">
        <f>CONCATENATE(Table469[[#This Row],[Job Role]],Table469[[#This Row],[Critical Work Functions]])</f>
        <v>Channel Sales ExecutiveSupport channel sales partners</v>
      </c>
      <c r="D51" s="28" t="s">
        <v>1771</v>
      </c>
    </row>
    <row r="52" spans="1:4" ht="98" x14ac:dyDescent="0.35">
      <c r="A52" s="26" t="s">
        <v>148</v>
      </c>
      <c r="B52" s="28" t="s">
        <v>473</v>
      </c>
      <c r="C52" s="28" t="str">
        <f>CONCATENATE(Table469[[#This Row],[Job Role]],Table469[[#This Row],[Critical Work Functions]])</f>
        <v>Channel Sales LeaderDevelop channel  sales strategy</v>
      </c>
      <c r="D52" s="28" t="s">
        <v>1896</v>
      </c>
    </row>
    <row r="53" spans="1:4" ht="85.5" customHeight="1" x14ac:dyDescent="0.35">
      <c r="A53" s="26" t="s">
        <v>148</v>
      </c>
      <c r="B53" s="28" t="s">
        <v>468</v>
      </c>
      <c r="C53" s="28" t="str">
        <f>CONCATENATE(Table469[[#This Row],[Job Role]],Table469[[#This Row],[Critical Work Functions]])</f>
        <v>Channel Sales LeaderManage channel sales operations</v>
      </c>
      <c r="D53" s="28" t="s">
        <v>1773</v>
      </c>
    </row>
    <row r="54" spans="1:4" ht="168" x14ac:dyDescent="0.35">
      <c r="A54" s="26" t="s">
        <v>148</v>
      </c>
      <c r="B54" s="28" t="s">
        <v>466</v>
      </c>
      <c r="C54" s="28" t="str">
        <f>CONCATENATE(Table469[[#This Row],[Job Role]],Table469[[#This Row],[Critical Work Functions]])</f>
        <v>Channel Sales LeaderSupport channel sales partners</v>
      </c>
      <c r="D54" s="28" t="s">
        <v>1772</v>
      </c>
    </row>
    <row r="55" spans="1:4" ht="126" x14ac:dyDescent="0.35">
      <c r="A55" s="26" t="s">
        <v>147</v>
      </c>
      <c r="B55" s="28" t="s">
        <v>471</v>
      </c>
      <c r="C55" s="28" t="str">
        <f>CONCATENATE(Table469[[#This Row],[Job Role]],Table469[[#This Row],[Critical Work Functions]])</f>
        <v>Channel Sales ManagerEstablish channel sales partnerships</v>
      </c>
      <c r="D55" s="28" t="s">
        <v>1897</v>
      </c>
    </row>
    <row r="56" spans="1:4" ht="140" x14ac:dyDescent="0.35">
      <c r="A56" s="26" t="s">
        <v>147</v>
      </c>
      <c r="B56" s="28" t="s">
        <v>468</v>
      </c>
      <c r="C56" s="28" t="str">
        <f>CONCATENATE(Table469[[#This Row],[Job Role]],Table469[[#This Row],[Critical Work Functions]])</f>
        <v>Channel Sales ManagerManage channel sales operations</v>
      </c>
      <c r="D56" s="28" t="s">
        <v>1774</v>
      </c>
    </row>
    <row r="57" spans="1:4" ht="126" x14ac:dyDescent="0.35">
      <c r="A57" s="26" t="s">
        <v>147</v>
      </c>
      <c r="B57" s="28" t="s">
        <v>466</v>
      </c>
      <c r="C57" s="28" t="str">
        <f>CONCATENATE(Table469[[#This Row],[Job Role]],Table469[[#This Row],[Critical Work Functions]])</f>
        <v>Channel Sales ManagerSupport channel sales partners</v>
      </c>
      <c r="D57" s="28" t="s">
        <v>1898</v>
      </c>
    </row>
    <row r="58" spans="1:4" ht="112" x14ac:dyDescent="0.35">
      <c r="A58" s="59" t="s">
        <v>195</v>
      </c>
      <c r="B58" s="28" t="s">
        <v>367</v>
      </c>
      <c r="C58" s="28" t="str">
        <f>CONCATENATE(Table469[[#This Row],[Job Role]],Table469[[#This Row],[Critical Work Functions]])</f>
        <v>Chief Data ScientistIdentify business needs</v>
      </c>
      <c r="D58" s="34" t="s">
        <v>1730</v>
      </c>
    </row>
    <row r="59" spans="1:4" ht="126" x14ac:dyDescent="0.35">
      <c r="A59" s="59" t="s">
        <v>195</v>
      </c>
      <c r="B59" s="28" t="s">
        <v>275</v>
      </c>
      <c r="C59" s="28" t="str">
        <f>CONCATENATE(Table469[[#This Row],[Job Role]],Table469[[#This Row],[Critical Work Functions]])</f>
        <v>Chief Data ScientistManage department</v>
      </c>
      <c r="D59" s="28" t="s">
        <v>1899</v>
      </c>
    </row>
    <row r="60" spans="1:4" ht="112" x14ac:dyDescent="0.35">
      <c r="A60" s="59" t="s">
        <v>195</v>
      </c>
      <c r="B60" s="28" t="s">
        <v>604</v>
      </c>
      <c r="C60" s="28" t="str">
        <f>CONCATENATE(Table469[[#This Row],[Job Role]],Table469[[#This Row],[Critical Work Functions]])</f>
        <v>Chief Data ScientistOversee data analytics</v>
      </c>
      <c r="D60" s="34" t="s">
        <v>1900</v>
      </c>
    </row>
    <row r="61" spans="1:4" ht="98" x14ac:dyDescent="0.35">
      <c r="A61" s="59" t="s">
        <v>195</v>
      </c>
      <c r="B61" s="28" t="s">
        <v>605</v>
      </c>
      <c r="C61" s="28" t="str">
        <f>CONCATENATE(Table469[[#This Row],[Job Role]],Table469[[#This Row],[Critical Work Functions]])</f>
        <v>Chief Data ScientistSet data strategy</v>
      </c>
      <c r="D61" s="28" t="s">
        <v>1901</v>
      </c>
    </row>
    <row r="62" spans="1:4" ht="98" x14ac:dyDescent="0.35">
      <c r="A62" s="59" t="s">
        <v>195</v>
      </c>
      <c r="B62" s="28" t="s">
        <v>1705</v>
      </c>
      <c r="C62" s="28" t="str">
        <f>CONCATENATE(Table469[[#This Row],[Job Role]],Table469[[#This Row],[Critical Work Functions]])</f>
        <v>Chief Data ScientistTranslate insights into results</v>
      </c>
      <c r="D62" s="28" t="s">
        <v>1902</v>
      </c>
    </row>
    <row r="63" spans="1:4" ht="84" x14ac:dyDescent="0.35">
      <c r="A63" s="59" t="s">
        <v>201</v>
      </c>
      <c r="B63" s="28" t="s">
        <v>617</v>
      </c>
      <c r="C63" s="28" t="str">
        <f>CONCATENATE(Table469[[#This Row],[Job Role]],Table469[[#This Row],[Critical Work Functions]])</f>
        <v>Chief Digital OfficerDefine business requirements in digitalisation</v>
      </c>
      <c r="D63" s="28" t="s">
        <v>1903</v>
      </c>
    </row>
    <row r="64" spans="1:4" ht="56" x14ac:dyDescent="0.35">
      <c r="A64" s="59" t="s">
        <v>201</v>
      </c>
      <c r="B64" s="28" t="s">
        <v>614</v>
      </c>
      <c r="C64" s="28" t="str">
        <f>CONCATENATE(Table469[[#This Row],[Job Role]],Table469[[#This Row],[Critical Work Functions]])</f>
        <v>Chief Digital OfficerDevelop talent for technology upgrade</v>
      </c>
      <c r="D64" s="28" t="s">
        <v>1904</v>
      </c>
    </row>
    <row r="65" spans="1:4" ht="168" x14ac:dyDescent="0.35">
      <c r="A65" s="59" t="s">
        <v>201</v>
      </c>
      <c r="B65" s="28" t="s">
        <v>1708</v>
      </c>
      <c r="C65" s="28" t="str">
        <f>CONCATENATE(Table469[[#This Row],[Job Role]],Table469[[#This Row],[Critical Work Functions]])</f>
        <v>Chief Digital OfficerEnable continuous business improvement through technology</v>
      </c>
      <c r="D65" s="28" t="s">
        <v>1733</v>
      </c>
    </row>
    <row r="66" spans="1:4" ht="140" x14ac:dyDescent="0.35">
      <c r="A66" s="59" t="s">
        <v>201</v>
      </c>
      <c r="B66" s="28" t="s">
        <v>618</v>
      </c>
      <c r="C66" s="28" t="str">
        <f>CONCATENATE(Table469[[#This Row],[Job Role]],Table469[[#This Row],[Critical Work Functions]])</f>
        <v>Chief Digital OfficerEstablish digital strategy</v>
      </c>
      <c r="D66" s="28" t="s">
        <v>2292</v>
      </c>
    </row>
    <row r="67" spans="1:4" ht="126" x14ac:dyDescent="0.35">
      <c r="A67" s="59" t="s">
        <v>201</v>
      </c>
      <c r="B67" s="28" t="s">
        <v>616</v>
      </c>
      <c r="C67" s="28" t="str">
        <f>CONCATENATE(Table469[[#This Row],[Job Role]],Table469[[#This Row],[Critical Work Functions]])</f>
        <v>Chief Digital OfficerManage portfolio of projects</v>
      </c>
      <c r="D67" s="28" t="s">
        <v>2291</v>
      </c>
    </row>
    <row r="68" spans="1:4" ht="112" x14ac:dyDescent="0.35">
      <c r="A68" s="59" t="s">
        <v>201</v>
      </c>
      <c r="B68" s="28" t="s">
        <v>225</v>
      </c>
      <c r="C68" s="28" t="str">
        <f>CONCATENATE(Table469[[#This Row],[Job Role]],Table469[[#This Row],[Critical Work Functions]])</f>
        <v>Chief Digital OfficerManage stakeholders</v>
      </c>
      <c r="D68" s="28" t="s">
        <v>1734</v>
      </c>
    </row>
    <row r="69" spans="1:4" ht="126" x14ac:dyDescent="0.35">
      <c r="A69" s="59" t="s">
        <v>202</v>
      </c>
      <c r="B69" s="28" t="s">
        <v>628</v>
      </c>
      <c r="C69" s="28" t="str">
        <f>CONCATENATE(Table469[[#This Row],[Job Role]],Table469[[#This Row],[Critical Work Functions]])</f>
        <v>Chief Information OfficerDevelop IT policies and standards</v>
      </c>
      <c r="D69" s="28" t="s">
        <v>1905</v>
      </c>
    </row>
    <row r="70" spans="1:4" ht="126" x14ac:dyDescent="0.35">
      <c r="A70" s="59" t="s">
        <v>202</v>
      </c>
      <c r="B70" s="28" t="s">
        <v>619</v>
      </c>
      <c r="C70" s="28" t="str">
        <f>CONCATENATE(Table469[[#This Row],[Job Role]],Table469[[#This Row],[Critical Work Functions]])</f>
        <v>Chief Information OfficerDevelop talent to facilitate organisation growth</v>
      </c>
      <c r="D70" s="28" t="s">
        <v>1906</v>
      </c>
    </row>
    <row r="71" spans="1:4" ht="196" x14ac:dyDescent="0.35">
      <c r="A71" s="59" t="s">
        <v>202</v>
      </c>
      <c r="B71" s="28" t="s">
        <v>629</v>
      </c>
      <c r="C71" s="28" t="str">
        <f>CONCATENATE(Table469[[#This Row],[Job Role]],Table469[[#This Row],[Critical Work Functions]])</f>
        <v>Chief Information OfficerEstablish information strategy</v>
      </c>
      <c r="D71" s="29" t="s">
        <v>1735</v>
      </c>
    </row>
    <row r="72" spans="1:4" ht="112" x14ac:dyDescent="0.35">
      <c r="A72" s="59" t="s">
        <v>202</v>
      </c>
      <c r="B72" s="28" t="s">
        <v>627</v>
      </c>
      <c r="C72" s="28" t="str">
        <f>CONCATENATE(Table469[[#This Row],[Job Role]],Table469[[#This Row],[Critical Work Functions]])</f>
        <v>Chief Information OfficerFacilitate continuous improvement through technology</v>
      </c>
      <c r="D72" s="28" t="s">
        <v>1907</v>
      </c>
    </row>
    <row r="73" spans="1:4" ht="112" x14ac:dyDescent="0.35">
      <c r="A73" s="59" t="s">
        <v>202</v>
      </c>
      <c r="B73" s="28" t="s">
        <v>626</v>
      </c>
      <c r="C73" s="28" t="str">
        <f>CONCATENATE(Table469[[#This Row],[Job Role]],Table469[[#This Row],[Critical Work Functions]])</f>
        <v>Chief Information OfficerManage IT development and operation risk</v>
      </c>
      <c r="D73" s="28" t="s">
        <v>1908</v>
      </c>
    </row>
    <row r="74" spans="1:4" ht="140" x14ac:dyDescent="0.35">
      <c r="A74" s="59" t="s">
        <v>202</v>
      </c>
      <c r="B74" s="28" t="s">
        <v>225</v>
      </c>
      <c r="C74" s="28" t="str">
        <f>CONCATENATE(Table469[[#This Row],[Job Role]],Table469[[#This Row],[Critical Work Functions]])</f>
        <v>Chief Information OfficerManage stakeholders</v>
      </c>
      <c r="D74" s="28" t="s">
        <v>1736</v>
      </c>
    </row>
    <row r="75" spans="1:4" ht="126" x14ac:dyDescent="0.35">
      <c r="A75" s="26" t="s">
        <v>137</v>
      </c>
      <c r="B75" s="28" t="s">
        <v>429</v>
      </c>
      <c r="C75" s="28" t="str">
        <f>CONCATENATE(Table469[[#This Row],[Job Role]],Table469[[#This Row],[Critical Work Functions]])</f>
        <v>Chief Information Security OfficerAdvise incident resolution</v>
      </c>
      <c r="D75" s="28" t="s">
        <v>1909</v>
      </c>
    </row>
    <row r="76" spans="1:4" ht="126" x14ac:dyDescent="0.35">
      <c r="A76" s="26" t="s">
        <v>137</v>
      </c>
      <c r="B76" s="28" t="s">
        <v>430</v>
      </c>
      <c r="C76" s="28" t="str">
        <f>CONCATENATE(Table469[[#This Row],[Job Role]],Table469[[#This Row],[Critical Work Functions]])</f>
        <v>Chief Information Security OfficerEstablish security architecture</v>
      </c>
      <c r="D76" s="28" t="s">
        <v>1910</v>
      </c>
    </row>
    <row r="77" spans="1:4" ht="140" x14ac:dyDescent="0.35">
      <c r="A77" s="26" t="s">
        <v>137</v>
      </c>
      <c r="B77" s="28" t="s">
        <v>428</v>
      </c>
      <c r="C77" s="28" t="str">
        <f>CONCATENATE(Table469[[#This Row],[Job Role]],Table469[[#This Row],[Critical Work Functions]])</f>
        <v>Chief Information Security OfficerManage cyber risk</v>
      </c>
      <c r="D77" s="28" t="s">
        <v>1791</v>
      </c>
    </row>
    <row r="78" spans="1:4" ht="126" x14ac:dyDescent="0.35">
      <c r="A78" s="26" t="s">
        <v>137</v>
      </c>
      <c r="B78" s="28" t="s">
        <v>275</v>
      </c>
      <c r="C78" s="28" t="str">
        <f>CONCATENATE(Table469[[#This Row],[Job Role]],Table469[[#This Row],[Critical Work Functions]])</f>
        <v>Chief Information Security OfficerManage department</v>
      </c>
      <c r="D78" s="28" t="s">
        <v>1911</v>
      </c>
    </row>
    <row r="79" spans="1:4" ht="140" x14ac:dyDescent="0.35">
      <c r="A79" s="26" t="s">
        <v>137</v>
      </c>
      <c r="B79" s="28" t="s">
        <v>431</v>
      </c>
      <c r="C79" s="28" t="str">
        <f>CONCATENATE(Table469[[#This Row],[Job Role]],Table469[[#This Row],[Critical Work Functions]])</f>
        <v>Chief Information Security OfficerSet security strategy</v>
      </c>
      <c r="D79" s="28" t="s">
        <v>1912</v>
      </c>
    </row>
    <row r="80" spans="1:4" ht="140" x14ac:dyDescent="0.35">
      <c r="A80" s="26" t="s">
        <v>137</v>
      </c>
      <c r="B80" s="28" t="s">
        <v>278</v>
      </c>
      <c r="C80" s="28" t="str">
        <f>CONCATENATE(Table469[[#This Row],[Job Role]],Table469[[#This Row],[Critical Work Functions]])</f>
        <v>Chief Information Security OfficerSet standards and governance</v>
      </c>
      <c r="D80" s="28" t="s">
        <v>1913</v>
      </c>
    </row>
    <row r="81" spans="1:4" ht="112" x14ac:dyDescent="0.35">
      <c r="A81" s="59" t="s">
        <v>200</v>
      </c>
      <c r="B81" s="28" t="s">
        <v>619</v>
      </c>
      <c r="C81" s="28" t="str">
        <f>CONCATENATE(Table469[[#This Row],[Job Role]],Table469[[#This Row],[Critical Work Functions]])</f>
        <v>Chief Technology OfficerDevelop talent to facilitate organisation growth</v>
      </c>
      <c r="D81" s="28" t="s">
        <v>1737</v>
      </c>
    </row>
    <row r="82" spans="1:4" ht="56" x14ac:dyDescent="0.35">
      <c r="A82" s="59" t="s">
        <v>200</v>
      </c>
      <c r="B82" s="28" t="s">
        <v>623</v>
      </c>
      <c r="C82" s="28" t="str">
        <f>CONCATENATE(Table469[[#This Row],[Job Role]],Table469[[#This Row],[Critical Work Functions]])</f>
        <v>Chief Technology OfficerDevelop technology solutions</v>
      </c>
      <c r="D82" s="28" t="s">
        <v>1914</v>
      </c>
    </row>
    <row r="83" spans="1:4" ht="140" x14ac:dyDescent="0.35">
      <c r="A83" s="59" t="s">
        <v>200</v>
      </c>
      <c r="B83" s="28" t="s">
        <v>621</v>
      </c>
      <c r="C83" s="28" t="str">
        <f>CONCATENATE(Table469[[#This Row],[Job Role]],Table469[[#This Row],[Critical Work Functions]])</f>
        <v>Chief Technology OfficerEnable innovation to improve organisation's goal</v>
      </c>
      <c r="D83" s="28" t="s">
        <v>1915</v>
      </c>
    </row>
    <row r="84" spans="1:4" ht="126" x14ac:dyDescent="0.35">
      <c r="A84" s="59" t="s">
        <v>200</v>
      </c>
      <c r="B84" s="28" t="s">
        <v>624</v>
      </c>
      <c r="C84" s="28" t="str">
        <f>CONCATENATE(Table469[[#This Row],[Job Role]],Table469[[#This Row],[Critical Work Functions]])</f>
        <v>Chief Technology OfficerEstablish technology strategy</v>
      </c>
      <c r="D84" s="28" t="s">
        <v>1916</v>
      </c>
    </row>
    <row r="85" spans="1:4" ht="84" x14ac:dyDescent="0.35">
      <c r="A85" s="59" t="s">
        <v>200</v>
      </c>
      <c r="B85" s="28" t="s">
        <v>622</v>
      </c>
      <c r="C85" s="28" t="str">
        <f>CONCATENATE(Table469[[#This Row],[Job Role]],Table469[[#This Row],[Critical Work Functions]])</f>
        <v>Chief Technology OfficerManage portfolio of technology solutions</v>
      </c>
      <c r="D85" s="28" t="s">
        <v>1738</v>
      </c>
    </row>
    <row r="86" spans="1:4" ht="112" x14ac:dyDescent="0.35">
      <c r="A86" s="59" t="s">
        <v>200</v>
      </c>
      <c r="B86" s="28" t="s">
        <v>225</v>
      </c>
      <c r="C86" s="28" t="str">
        <f>CONCATENATE(Table469[[#This Row],[Job Role]],Table469[[#This Row],[Critical Work Functions]])</f>
        <v>Chief Technology OfficerManage stakeholders</v>
      </c>
      <c r="D86" s="28" t="s">
        <v>1917</v>
      </c>
    </row>
    <row r="87" spans="1:4" ht="98" x14ac:dyDescent="0.35">
      <c r="A87" s="26" t="s">
        <v>176</v>
      </c>
      <c r="B87" s="28" t="s">
        <v>553</v>
      </c>
      <c r="C87" s="28" t="str">
        <f>CONCATENATE(Table469[[#This Row],[Job Role]],Table469[[#This Row],[Critical Work Functions]])</f>
        <v>Cloud EngineerDefine Requirements</v>
      </c>
      <c r="D87" s="28" t="s">
        <v>1739</v>
      </c>
    </row>
    <row r="88" spans="1:4" ht="112" x14ac:dyDescent="0.35">
      <c r="A88" s="26" t="s">
        <v>176</v>
      </c>
      <c r="B88" s="28" t="s">
        <v>552</v>
      </c>
      <c r="C88" s="28" t="str">
        <f>CONCATENATE(Table469[[#This Row],[Job Role]],Table469[[#This Row],[Critical Work Functions]])</f>
        <v>Cloud EngineerDevelop cloud solutions</v>
      </c>
      <c r="D88" s="28" t="s">
        <v>1918</v>
      </c>
    </row>
    <row r="89" spans="1:4" ht="112" x14ac:dyDescent="0.35">
      <c r="A89" s="26" t="s">
        <v>176</v>
      </c>
      <c r="B89" s="28" t="s">
        <v>551</v>
      </c>
      <c r="C89" s="28" t="str">
        <f>CONCATENATE(Table469[[#This Row],[Job Role]],Table469[[#This Row],[Critical Work Functions]])</f>
        <v>Cloud EngineerImplement cloud solutions</v>
      </c>
      <c r="D89" s="28" t="s">
        <v>1740</v>
      </c>
    </row>
    <row r="90" spans="1:4" ht="98" x14ac:dyDescent="0.35">
      <c r="A90" s="26" t="s">
        <v>176</v>
      </c>
      <c r="B90" s="29" t="s">
        <v>549</v>
      </c>
      <c r="C90" s="28" t="str">
        <f>CONCATENATE(Table469[[#This Row],[Job Role]],Table469[[#This Row],[Critical Work Functions]])</f>
        <v>Cloud EngineerMaintain cloud solutions</v>
      </c>
      <c r="D90" s="28" t="s">
        <v>1919</v>
      </c>
    </row>
    <row r="91" spans="1:4" ht="98" x14ac:dyDescent="0.35">
      <c r="A91" s="26" t="s">
        <v>142</v>
      </c>
      <c r="B91" s="28" t="s">
        <v>450</v>
      </c>
      <c r="C91" s="28" t="str">
        <f>CONCATENATE(Table469[[#This Row],[Job Role]],Table469[[#This Row],[Critical Work Functions]])</f>
        <v>Customer Experience ManagerChampion customer focus</v>
      </c>
      <c r="D91" s="28" t="s">
        <v>1789</v>
      </c>
    </row>
    <row r="92" spans="1:4" ht="84" x14ac:dyDescent="0.35">
      <c r="A92" s="26" t="s">
        <v>142</v>
      </c>
      <c r="B92" s="28" t="s">
        <v>283</v>
      </c>
      <c r="C92" s="28" t="str">
        <f>CONCATENATE(Table469[[#This Row],[Job Role]],Table469[[#This Row],[Critical Work Functions]])</f>
        <v>Customer Experience ManagerDevelop business</v>
      </c>
      <c r="D92" s="28" t="s">
        <v>1920</v>
      </c>
    </row>
    <row r="93" spans="1:4" ht="126" x14ac:dyDescent="0.35">
      <c r="A93" s="26" t="s">
        <v>142</v>
      </c>
      <c r="B93" s="28" t="s">
        <v>447</v>
      </c>
      <c r="C93" s="28" t="str">
        <f>CONCATENATE(Table469[[#This Row],[Job Role]],Table469[[#This Row],[Critical Work Functions]])</f>
        <v>Customer Experience ManagerDevelop customer engagement programmes</v>
      </c>
      <c r="D93" s="28" t="s">
        <v>1921</v>
      </c>
    </row>
    <row r="94" spans="1:4" ht="140" x14ac:dyDescent="0.35">
      <c r="A94" s="26" t="s">
        <v>142</v>
      </c>
      <c r="B94" s="28" t="s">
        <v>449</v>
      </c>
      <c r="C94" s="28" t="str">
        <f>CONCATENATE(Table469[[#This Row],[Job Role]],Table469[[#This Row],[Critical Work Functions]])</f>
        <v>Customer Experience ManagerDevelop customer insights</v>
      </c>
      <c r="D94" s="28" t="s">
        <v>1922</v>
      </c>
    </row>
    <row r="95" spans="1:4" ht="140" x14ac:dyDescent="0.35">
      <c r="A95" s="26" t="s">
        <v>142</v>
      </c>
      <c r="B95" s="28" t="s">
        <v>448</v>
      </c>
      <c r="C95" s="28" t="str">
        <f>CONCATENATE(Table469[[#This Row],[Job Role]],Table469[[#This Row],[Critical Work Functions]])</f>
        <v>Customer Experience ManagerUphold customer service quality</v>
      </c>
      <c r="D95" s="28" t="s">
        <v>1923</v>
      </c>
    </row>
    <row r="96" spans="1:4" ht="84" x14ac:dyDescent="0.35">
      <c r="A96" s="26" t="s">
        <v>135</v>
      </c>
      <c r="B96" s="28" t="s">
        <v>419</v>
      </c>
      <c r="C96" s="28" t="str">
        <f>CONCATENATE(Table469[[#This Row],[Job Role]],Table469[[#This Row],[Critical Work Functions]])</f>
        <v>Cyber Risk AnalystDevelop risk documentation</v>
      </c>
      <c r="D96" s="28" t="s">
        <v>1924</v>
      </c>
    </row>
    <row r="97" spans="1:4" ht="98" x14ac:dyDescent="0.35">
      <c r="A97" s="26" t="s">
        <v>135</v>
      </c>
      <c r="B97" s="28" t="s">
        <v>415</v>
      </c>
      <c r="C97" s="28" t="str">
        <f>CONCATENATE(Table469[[#This Row],[Job Role]],Table469[[#This Row],[Critical Work Functions]])</f>
        <v>Cyber Risk AnalystEstablish policies</v>
      </c>
      <c r="D97" s="28" t="s">
        <v>1925</v>
      </c>
    </row>
    <row r="98" spans="1:4" ht="98" x14ac:dyDescent="0.35">
      <c r="A98" s="26" t="s">
        <v>135</v>
      </c>
      <c r="B98" s="28" t="s">
        <v>418</v>
      </c>
      <c r="C98" s="28" t="str">
        <f>CONCATENATE(Table469[[#This Row],[Job Role]],Table469[[#This Row],[Critical Work Functions]])</f>
        <v>Cyber Risk AnalystMitigate cyber risks</v>
      </c>
      <c r="D98" s="28" t="s">
        <v>1926</v>
      </c>
    </row>
    <row r="99" spans="1:4" ht="70" x14ac:dyDescent="0.35">
      <c r="A99" s="26" t="s">
        <v>135</v>
      </c>
      <c r="B99" s="28" t="s">
        <v>416</v>
      </c>
      <c r="C99" s="28" t="str">
        <f>CONCATENATE(Table469[[#This Row],[Job Role]],Table469[[#This Row],[Critical Work Functions]])</f>
        <v>Cyber Risk AnalystMonitor compliance with standards and governance</v>
      </c>
      <c r="D99" s="28" t="s">
        <v>1927</v>
      </c>
    </row>
    <row r="100" spans="1:4" ht="112" x14ac:dyDescent="0.35">
      <c r="A100" s="26" t="s">
        <v>135</v>
      </c>
      <c r="B100" s="28" t="s">
        <v>420</v>
      </c>
      <c r="C100" s="28" t="str">
        <f>CONCATENATE(Table469[[#This Row],[Job Role]],Table469[[#This Row],[Critical Work Functions]])</f>
        <v>Cyber Risk AnalystPerform risk assessment</v>
      </c>
      <c r="D100" s="28" t="s">
        <v>1928</v>
      </c>
    </row>
    <row r="101" spans="1:4" ht="140" x14ac:dyDescent="0.35">
      <c r="A101" s="26" t="s">
        <v>136</v>
      </c>
      <c r="B101" s="28" t="s">
        <v>415</v>
      </c>
      <c r="C101" s="28" t="str">
        <f>CONCATENATE(Table469[[#This Row],[Job Role]],Table469[[#This Row],[Critical Work Functions]])</f>
        <v>Cyber Risk ManagerEstablish policies</v>
      </c>
      <c r="D101" s="28" t="s">
        <v>1792</v>
      </c>
    </row>
    <row r="102" spans="1:4" ht="182" x14ac:dyDescent="0.35">
      <c r="A102" s="26" t="s">
        <v>136</v>
      </c>
      <c r="B102" s="28" t="s">
        <v>425</v>
      </c>
      <c r="C102" s="28" t="str">
        <f>CONCATENATE(Table469[[#This Row],[Job Role]],Table469[[#This Row],[Critical Work Functions]])</f>
        <v>Cyber Risk ManagerGuide cyber risk assessment</v>
      </c>
      <c r="D102" s="28" t="s">
        <v>1929</v>
      </c>
    </row>
    <row r="103" spans="1:4" ht="112" x14ac:dyDescent="0.35">
      <c r="A103" s="26" t="s">
        <v>136</v>
      </c>
      <c r="B103" s="28" t="s">
        <v>424</v>
      </c>
      <c r="C103" s="28" t="str">
        <f>CONCATENATE(Table469[[#This Row],[Job Role]],Table469[[#This Row],[Critical Work Functions]])</f>
        <v>Cyber Risk ManagerGuide the development of cyber risk documentation</v>
      </c>
      <c r="D103" s="28" t="s">
        <v>1930</v>
      </c>
    </row>
    <row r="104" spans="1:4" ht="126" x14ac:dyDescent="0.35">
      <c r="A104" s="26" t="s">
        <v>136</v>
      </c>
      <c r="B104" s="28" t="s">
        <v>426</v>
      </c>
      <c r="C104" s="28" t="str">
        <f>CONCATENATE(Table469[[#This Row],[Job Role]],Table469[[#This Row],[Critical Work Functions]])</f>
        <v>Cyber Risk ManagerImplement cyber risk strategy</v>
      </c>
      <c r="D104" s="28" t="s">
        <v>1931</v>
      </c>
    </row>
    <row r="105" spans="1:4" ht="126" x14ac:dyDescent="0.35">
      <c r="A105" s="26" t="s">
        <v>136</v>
      </c>
      <c r="B105" s="28" t="s">
        <v>275</v>
      </c>
      <c r="C105" s="28" t="str">
        <f>CONCATENATE(Table469[[#This Row],[Job Role]],Table469[[#This Row],[Critical Work Functions]])</f>
        <v>Cyber Risk ManagerManage department</v>
      </c>
      <c r="D105" s="28" t="s">
        <v>1932</v>
      </c>
    </row>
    <row r="106" spans="1:4" ht="210" x14ac:dyDescent="0.35">
      <c r="A106" s="26" t="s">
        <v>136</v>
      </c>
      <c r="B106" s="28" t="s">
        <v>423</v>
      </c>
      <c r="C106" s="28" t="str">
        <f>CONCATENATE(Table469[[#This Row],[Job Role]],Table469[[#This Row],[Critical Work Functions]])</f>
        <v>Cyber Risk ManagerMitigate cyber risk</v>
      </c>
      <c r="D106" s="28" t="s">
        <v>1933</v>
      </c>
    </row>
    <row r="107" spans="1:4" ht="42" x14ac:dyDescent="0.35">
      <c r="A107" s="26" t="s">
        <v>136</v>
      </c>
      <c r="B107" s="28" t="s">
        <v>422</v>
      </c>
      <c r="C107" s="28" t="str">
        <f>CONCATENATE(Table469[[#This Row],[Job Role]],Table469[[#This Row],[Critical Work Functions]])</f>
        <v>Cyber Risk ManagerMonitor compliance</v>
      </c>
      <c r="D107" s="28" t="s">
        <v>1934</v>
      </c>
    </row>
    <row r="108" spans="1:4" ht="168" x14ac:dyDescent="0.35">
      <c r="A108" s="59" t="s">
        <v>196</v>
      </c>
      <c r="B108" s="28" t="s">
        <v>590</v>
      </c>
      <c r="C108" s="28" t="str">
        <f>CONCATENATE(Table469[[#This Row],[Job Role]],Table469[[#This Row],[Critical Work Functions]])</f>
        <v>Data AnalystAnalyse data</v>
      </c>
      <c r="D108" s="28" t="s">
        <v>1935</v>
      </c>
    </row>
    <row r="109" spans="1:4" ht="84" x14ac:dyDescent="0.35">
      <c r="A109" s="59" t="s">
        <v>196</v>
      </c>
      <c r="B109" s="28" t="s">
        <v>367</v>
      </c>
      <c r="C109" s="28" t="str">
        <f>CONCATENATE(Table469[[#This Row],[Job Role]],Table469[[#This Row],[Critical Work Functions]])</f>
        <v>Data AnalystIdentify business needs</v>
      </c>
      <c r="D109" s="28" t="s">
        <v>1936</v>
      </c>
    </row>
    <row r="110" spans="1:4" ht="56" x14ac:dyDescent="0.35">
      <c r="A110" s="59" t="s">
        <v>196</v>
      </c>
      <c r="B110" s="28" t="s">
        <v>606</v>
      </c>
      <c r="C110" s="28" t="str">
        <f>CONCATENATE(Table469[[#This Row],[Job Role]],Table469[[#This Row],[Critical Work Functions]])</f>
        <v>Data AnalystReport insights</v>
      </c>
      <c r="D110" s="28" t="s">
        <v>1937</v>
      </c>
    </row>
    <row r="111" spans="1:4" ht="140" x14ac:dyDescent="0.35">
      <c r="A111" s="26" t="s">
        <v>23</v>
      </c>
      <c r="B111" s="28" t="s">
        <v>221</v>
      </c>
      <c r="C111" s="28" t="str">
        <f>CONCATENATE(Table469[[#This Row],[Job Role]],Table469[[#This Row],[Critical Work Functions]])</f>
        <v>Data centre EngineerSupport data centre operations</v>
      </c>
      <c r="D111" s="28" t="s">
        <v>1938</v>
      </c>
    </row>
    <row r="112" spans="1:4" ht="140" x14ac:dyDescent="0.35">
      <c r="A112" s="26" t="s">
        <v>23</v>
      </c>
      <c r="B112" s="29" t="s">
        <v>222</v>
      </c>
      <c r="C112" s="28" t="str">
        <f>CONCATENATE(Table469[[#This Row],[Job Role]],Table469[[#This Row],[Critical Work Functions]])</f>
        <v>Data centre EngineerSupport data centre set-up</v>
      </c>
      <c r="D112" s="28" t="s">
        <v>1939</v>
      </c>
    </row>
    <row r="113" spans="1:5" ht="154" x14ac:dyDescent="0.35">
      <c r="A113" s="26" t="s">
        <v>23</v>
      </c>
      <c r="B113" s="28" t="s">
        <v>1709</v>
      </c>
      <c r="C113" s="28" t="str">
        <f>CONCATENATE(Table469[[#This Row],[Job Role]],Table469[[#This Row],[Critical Work Functions]])</f>
        <v>Data centre EngineerSupport incident resolution</v>
      </c>
      <c r="D113" s="28" t="s">
        <v>1940</v>
      </c>
    </row>
    <row r="114" spans="1:5" ht="126" x14ac:dyDescent="0.35">
      <c r="A114" s="26" t="s">
        <v>32</v>
      </c>
      <c r="B114" s="28" t="s">
        <v>226</v>
      </c>
      <c r="C114" s="28" t="str">
        <f>CONCATENATE(Table469[[#This Row],[Job Role]],Table469[[#This Row],[Critical Work Functions]])</f>
        <v>Data Centre ManagerDevelop contingency plans</v>
      </c>
      <c r="D114" s="28" t="s">
        <v>1941</v>
      </c>
    </row>
    <row r="115" spans="1:5" ht="154" x14ac:dyDescent="0.35">
      <c r="A115" s="26" t="s">
        <v>32</v>
      </c>
      <c r="B115" s="29" t="s">
        <v>228</v>
      </c>
      <c r="C115" s="28" t="str">
        <f>CONCATENATE(Table469[[#This Row],[Job Role]],Table469[[#This Row],[Critical Work Functions]])</f>
        <v>Data Centre ManagerImplement data centre operational plan</v>
      </c>
      <c r="D115" s="28" t="s">
        <v>1942</v>
      </c>
    </row>
    <row r="116" spans="1:5" ht="112" x14ac:dyDescent="0.35">
      <c r="A116" s="26" t="s">
        <v>32</v>
      </c>
      <c r="B116" s="28" t="s">
        <v>225</v>
      </c>
      <c r="C116" s="28" t="str">
        <f>CONCATENATE(Table469[[#This Row],[Job Role]],Table469[[#This Row],[Critical Work Functions]])</f>
        <v>Data Centre ManagerManage stakeholders</v>
      </c>
      <c r="D116" s="28" t="s">
        <v>1943</v>
      </c>
    </row>
    <row r="117" spans="1:5" ht="126" x14ac:dyDescent="0.35">
      <c r="A117" s="26" t="s">
        <v>32</v>
      </c>
      <c r="B117" s="28" t="s">
        <v>223</v>
      </c>
      <c r="C117" s="28" t="str">
        <f>CONCATENATE(Table469[[#This Row],[Job Role]],Table469[[#This Row],[Critical Work Functions]])</f>
        <v>Data Centre ManagerManage team</v>
      </c>
      <c r="D117" s="28" t="s">
        <v>1944</v>
      </c>
    </row>
    <row r="118" spans="1:5" ht="168" x14ac:dyDescent="0.35">
      <c r="A118" s="26" t="s">
        <v>32</v>
      </c>
      <c r="B118" s="28" t="s">
        <v>227</v>
      </c>
      <c r="C118" s="28" t="str">
        <f>CONCATENATE(Table469[[#This Row],[Job Role]],Table469[[#This Row],[Critical Work Functions]])</f>
        <v>Data Centre ManagerOversee Data Centre Enhancements</v>
      </c>
      <c r="D118" s="28" t="s">
        <v>1945</v>
      </c>
    </row>
    <row r="119" spans="1:5" ht="168" x14ac:dyDescent="0.35">
      <c r="A119" s="59" t="s">
        <v>192</v>
      </c>
      <c r="B119" s="28" t="s">
        <v>597</v>
      </c>
      <c r="C119" s="28" t="str">
        <f>CONCATENATE(Table469[[#This Row],[Job Role]],Table469[[#This Row],[Critical Work Functions]])</f>
        <v>Data EngineerBuild data processing systems</v>
      </c>
      <c r="D119" s="28" t="s">
        <v>1726</v>
      </c>
      <c r="E119" s="31"/>
    </row>
    <row r="120" spans="1:5" ht="84" x14ac:dyDescent="0.35">
      <c r="A120" s="59" t="s">
        <v>192</v>
      </c>
      <c r="B120" s="28" t="s">
        <v>367</v>
      </c>
      <c r="C120" s="28" t="str">
        <f>CONCATENATE(Table469[[#This Row],[Job Role]],Table469[[#This Row],[Critical Work Functions]])</f>
        <v>Data EngineerIdentify business needs</v>
      </c>
      <c r="D120" s="28" t="s">
        <v>1946</v>
      </c>
    </row>
    <row r="121" spans="1:5" ht="28" x14ac:dyDescent="0.35">
      <c r="A121" s="59" t="s">
        <v>192</v>
      </c>
      <c r="B121" s="28" t="s">
        <v>594</v>
      </c>
      <c r="C121" s="28" t="str">
        <f>CONCATENATE(Table469[[#This Row],[Job Role]],Table469[[#This Row],[Critical Work Functions]])</f>
        <v>Data EngineerMaintain data processing solutions</v>
      </c>
      <c r="D121" s="28" t="s">
        <v>1947</v>
      </c>
    </row>
    <row r="122" spans="1:5" ht="182" x14ac:dyDescent="0.35">
      <c r="A122" s="59" t="s">
        <v>192</v>
      </c>
      <c r="B122" s="28" t="s">
        <v>596</v>
      </c>
      <c r="C122" s="28" t="str">
        <f>CONCATENATE(Table469[[#This Row],[Job Role]],Table469[[#This Row],[Critical Work Functions]])</f>
        <v>Data EngineerOptimise solution performance</v>
      </c>
      <c r="D122" s="28" t="s">
        <v>1948</v>
      </c>
    </row>
    <row r="123" spans="1:5" ht="126" x14ac:dyDescent="0.35">
      <c r="A123" s="59" t="s">
        <v>190</v>
      </c>
      <c r="B123" s="28" t="s">
        <v>590</v>
      </c>
      <c r="C123" s="28" t="str">
        <f>CONCATENATE(Table469[[#This Row],[Job Role]],Table469[[#This Row],[Critical Work Functions]])</f>
        <v>Data ScientistAnalyse data</v>
      </c>
      <c r="D123" s="28" t="s">
        <v>1731</v>
      </c>
    </row>
    <row r="124" spans="1:5" ht="112" x14ac:dyDescent="0.35">
      <c r="A124" s="59" t="s">
        <v>190</v>
      </c>
      <c r="B124" s="28" t="s">
        <v>321</v>
      </c>
      <c r="C124" s="28" t="str">
        <f>CONCATENATE(Table469[[#This Row],[Job Role]],Table469[[#This Row],[Critical Work Functions]])</f>
        <v>Data ScientistManage projects</v>
      </c>
      <c r="D124" s="28" t="s">
        <v>1949</v>
      </c>
    </row>
    <row r="125" spans="1:5" ht="126" x14ac:dyDescent="0.35">
      <c r="A125" s="59" t="s">
        <v>190</v>
      </c>
      <c r="B125" s="28" t="s">
        <v>591</v>
      </c>
      <c r="C125" s="28" t="str">
        <f>CONCATENATE(Table469[[#This Row],[Job Role]],Table469[[#This Row],[Critical Work Functions]])</f>
        <v>Data ScientistPrepare data sets</v>
      </c>
      <c r="D125" s="28" t="s">
        <v>1950</v>
      </c>
    </row>
    <row r="126" spans="1:5" ht="84" x14ac:dyDescent="0.35">
      <c r="A126" s="59" t="s">
        <v>190</v>
      </c>
      <c r="B126" s="28" t="s">
        <v>588</v>
      </c>
      <c r="C126" s="28" t="str">
        <f>CONCATENATE(Table469[[#This Row],[Job Role]],Table469[[#This Row],[Critical Work Functions]])</f>
        <v>Data ScientistPresent insights</v>
      </c>
      <c r="D126" s="28" t="s">
        <v>1732</v>
      </c>
    </row>
    <row r="127" spans="1:5" ht="126" x14ac:dyDescent="0.35">
      <c r="A127" s="26" t="s">
        <v>61</v>
      </c>
      <c r="B127" s="28" t="s">
        <v>253</v>
      </c>
      <c r="C127" s="28" t="str">
        <f>CONCATENATE(Table469[[#This Row],[Job Role]],Table469[[#This Row],[Critical Work Functions]])</f>
        <v>Database Administration ManagerDevelop new databases</v>
      </c>
      <c r="D127" s="28" t="s">
        <v>1951</v>
      </c>
    </row>
    <row r="128" spans="1:5" ht="154" x14ac:dyDescent="0.35">
      <c r="A128" s="26" t="s">
        <v>61</v>
      </c>
      <c r="B128" s="28" t="s">
        <v>214</v>
      </c>
      <c r="C128" s="28" t="str">
        <f>CONCATENATE(Table469[[#This Row],[Job Role]],Table469[[#This Row],[Critical Work Functions]])</f>
        <v>Database Administration ManagerManage teams</v>
      </c>
      <c r="D128" s="28" t="s">
        <v>1952</v>
      </c>
    </row>
    <row r="129" spans="1:4" ht="112" x14ac:dyDescent="0.35">
      <c r="A129" s="26" t="s">
        <v>61</v>
      </c>
      <c r="B129" s="28" t="s">
        <v>252</v>
      </c>
      <c r="C129" s="28" t="str">
        <f>CONCATENATE(Table469[[#This Row],[Job Role]],Table469[[#This Row],[Critical Work Functions]])</f>
        <v>Database Administration ManagerOptimise database performance</v>
      </c>
      <c r="D129" s="28" t="s">
        <v>1953</v>
      </c>
    </row>
    <row r="130" spans="1:4" ht="168" x14ac:dyDescent="0.35">
      <c r="A130" s="26" t="s">
        <v>61</v>
      </c>
      <c r="B130" s="28" t="s">
        <v>1707</v>
      </c>
      <c r="C130" s="28" t="str">
        <f>CONCATENATE(Table469[[#This Row],[Job Role]],Table469[[#This Row],[Critical Work Functions]])</f>
        <v>Database Administration ManagerSet database administration processes</v>
      </c>
      <c r="D130" s="28" t="s">
        <v>1954</v>
      </c>
    </row>
    <row r="131" spans="1:4" ht="112" x14ac:dyDescent="0.35">
      <c r="A131" s="26" t="s">
        <v>56</v>
      </c>
      <c r="B131" s="28" t="s">
        <v>249</v>
      </c>
      <c r="C131" s="28" t="str">
        <f>CONCATENATE(Table469[[#This Row],[Job Role]],Table469[[#This Row],[Critical Work Functions]])</f>
        <v>Database AdministratorDevelop documentation</v>
      </c>
      <c r="D131" s="28" t="s">
        <v>1955</v>
      </c>
    </row>
    <row r="132" spans="1:4" ht="98" x14ac:dyDescent="0.35">
      <c r="A132" s="26" t="s">
        <v>56</v>
      </c>
      <c r="B132" s="28" t="s">
        <v>253</v>
      </c>
      <c r="C132" s="28" t="str">
        <f>CONCATENATE(Table469[[#This Row],[Job Role]],Table469[[#This Row],[Critical Work Functions]])</f>
        <v>Database AdministratorDevelop new databases</v>
      </c>
      <c r="D132" s="28" t="s">
        <v>1843</v>
      </c>
    </row>
    <row r="133" spans="1:4" ht="140" x14ac:dyDescent="0.35">
      <c r="A133" s="26" t="s">
        <v>56</v>
      </c>
      <c r="B133" s="29" t="s">
        <v>254</v>
      </c>
      <c r="C133" s="28" t="str">
        <f>CONCATENATE(Table469[[#This Row],[Job Role]],Table469[[#This Row],[Critical Work Functions]])</f>
        <v>Database AdministratorExecute database administration service levels</v>
      </c>
      <c r="D133" s="28" t="s">
        <v>1956</v>
      </c>
    </row>
    <row r="134" spans="1:4" ht="98" x14ac:dyDescent="0.35">
      <c r="A134" s="26" t="s">
        <v>56</v>
      </c>
      <c r="B134" s="29" t="s">
        <v>252</v>
      </c>
      <c r="C134" s="28" t="str">
        <f>CONCATENATE(Table469[[#This Row],[Job Role]],Table469[[#This Row],[Critical Work Functions]])</f>
        <v>Database AdministratorOptimise database performance</v>
      </c>
      <c r="D134" s="28" t="s">
        <v>1844</v>
      </c>
    </row>
    <row r="135" spans="1:4" ht="56" x14ac:dyDescent="0.35">
      <c r="A135" s="26" t="s">
        <v>56</v>
      </c>
      <c r="B135" s="28" t="s">
        <v>251</v>
      </c>
      <c r="C135" s="28" t="str">
        <f>CONCATENATE(Table469[[#This Row],[Job Role]],Table469[[#This Row],[Critical Work Functions]])</f>
        <v>Database AdministratorResolve database issues</v>
      </c>
      <c r="D135" s="28" t="s">
        <v>1957</v>
      </c>
    </row>
    <row r="136" spans="1:4" ht="56" x14ac:dyDescent="0.35">
      <c r="A136" s="26" t="s">
        <v>139</v>
      </c>
      <c r="B136" s="28" t="s">
        <v>435</v>
      </c>
      <c r="C136" s="28" t="str">
        <f>CONCATENATE(Table469[[#This Row],[Job Role]],Table469[[#This Row],[Critical Work Functions]])</f>
        <v>Digital Marketing ExecutiveEngage in innovation and productivity initiatives</v>
      </c>
      <c r="D136" s="28" t="s">
        <v>1958</v>
      </c>
    </row>
    <row r="137" spans="1:4" ht="42" x14ac:dyDescent="0.35">
      <c r="A137" s="26" t="s">
        <v>139</v>
      </c>
      <c r="B137" s="28" t="s">
        <v>432</v>
      </c>
      <c r="C137" s="28" t="str">
        <f>CONCATENATE(Table469[[#This Row],[Job Role]],Table469[[#This Row],[Critical Work Functions]])</f>
        <v>Digital Marketing ExecutiveGenerate data-driven commercial insights</v>
      </c>
      <c r="D137" s="28" t="s">
        <v>1959</v>
      </c>
    </row>
    <row r="138" spans="1:4" ht="84" x14ac:dyDescent="0.35">
      <c r="A138" s="26" t="s">
        <v>139</v>
      </c>
      <c r="B138" s="28" t="s">
        <v>438</v>
      </c>
      <c r="C138" s="28" t="str">
        <f>CONCATENATE(Table469[[#This Row],[Job Role]],Table469[[#This Row],[Critical Work Functions]])</f>
        <v>Digital Marketing ExecutiveImplement communication plans</v>
      </c>
      <c r="D138" s="28" t="s">
        <v>1960</v>
      </c>
    </row>
    <row r="139" spans="1:4" ht="98" x14ac:dyDescent="0.35">
      <c r="A139" s="26" t="s">
        <v>139</v>
      </c>
      <c r="B139" s="28" t="s">
        <v>439</v>
      </c>
      <c r="C139" s="28" t="str">
        <f>CONCATENATE(Table469[[#This Row],[Job Role]],Table469[[#This Row],[Critical Work Functions]])</f>
        <v>Digital Marketing ExecutiveImplement digital markeitng activities</v>
      </c>
      <c r="D139" s="28" t="s">
        <v>1961</v>
      </c>
    </row>
    <row r="140" spans="1:4" ht="98" x14ac:dyDescent="0.35">
      <c r="A140" s="26" t="s">
        <v>139</v>
      </c>
      <c r="B140" s="28" t="s">
        <v>437</v>
      </c>
      <c r="C140" s="28" t="str">
        <f>CONCATENATE(Table469[[#This Row],[Job Role]],Table469[[#This Row],[Critical Work Functions]])</f>
        <v>Digital Marketing ExecutiveImplement marketing programmes</v>
      </c>
      <c r="D140" s="28" t="s">
        <v>1776</v>
      </c>
    </row>
    <row r="141" spans="1:4" ht="42" x14ac:dyDescent="0.35">
      <c r="A141" s="26" t="s">
        <v>139</v>
      </c>
      <c r="B141" s="28" t="s">
        <v>434</v>
      </c>
      <c r="C141" s="28" t="str">
        <f>CONCATENATE(Table469[[#This Row],[Job Role]],Table469[[#This Row],[Critical Work Functions]])</f>
        <v>Digital Marketing ExecutiveManage marketing budget</v>
      </c>
      <c r="D141" s="28" t="s">
        <v>1962</v>
      </c>
    </row>
    <row r="142" spans="1:4" ht="70" x14ac:dyDescent="0.35">
      <c r="A142" s="26" t="s">
        <v>139</v>
      </c>
      <c r="B142" s="28" t="s">
        <v>436</v>
      </c>
      <c r="C142" s="28" t="str">
        <f>CONCATENATE(Table469[[#This Row],[Job Role]],Table469[[#This Row],[Critical Work Functions]])</f>
        <v>Digital Marketing ExecutivePerform public relations activities</v>
      </c>
      <c r="D142" s="28" t="s">
        <v>1963</v>
      </c>
    </row>
    <row r="143" spans="1:4" ht="112" x14ac:dyDescent="0.35">
      <c r="A143" s="26" t="s">
        <v>140</v>
      </c>
      <c r="B143" s="28" t="s">
        <v>444</v>
      </c>
      <c r="C143" s="28" t="str">
        <f>CONCATENATE(Table469[[#This Row],[Job Role]],Table469[[#This Row],[Critical Work Functions]])</f>
        <v>Digital Marketing ManagerDefine communication plans and guidelines</v>
      </c>
      <c r="D143" s="28" t="s">
        <v>1777</v>
      </c>
    </row>
    <row r="144" spans="1:4" ht="98" x14ac:dyDescent="0.35">
      <c r="A144" s="26" t="s">
        <v>140</v>
      </c>
      <c r="B144" s="28" t="s">
        <v>443</v>
      </c>
      <c r="C144" s="28" t="str">
        <f>CONCATENATE(Table469[[#This Row],[Job Role]],Table469[[#This Row],[Critical Work Functions]])</f>
        <v>Digital Marketing ManagerDrive marketing programmes</v>
      </c>
      <c r="D144" s="28" t="s">
        <v>1964</v>
      </c>
    </row>
    <row r="145" spans="1:4" ht="84" x14ac:dyDescent="0.35">
      <c r="A145" s="26" t="s">
        <v>140</v>
      </c>
      <c r="B145" s="28" t="s">
        <v>442</v>
      </c>
      <c r="C145" s="28" t="str">
        <f>CONCATENATE(Table469[[#This Row],[Job Role]],Table469[[#This Row],[Critical Work Functions]])</f>
        <v>Digital Marketing ManagerDrive public relations programmes</v>
      </c>
      <c r="D145" s="28" t="s">
        <v>1965</v>
      </c>
    </row>
    <row r="146" spans="1:4" ht="112" x14ac:dyDescent="0.35">
      <c r="A146" s="26" t="s">
        <v>140</v>
      </c>
      <c r="B146" s="28" t="s">
        <v>435</v>
      </c>
      <c r="C146" s="28" t="str">
        <f>CONCATENATE(Table469[[#This Row],[Job Role]],Table469[[#This Row],[Critical Work Functions]])</f>
        <v>Digital Marketing ManagerEngage in innovation and productivity initiatives</v>
      </c>
      <c r="D146" s="28" t="s">
        <v>1966</v>
      </c>
    </row>
    <row r="147" spans="1:4" ht="126" x14ac:dyDescent="0.35">
      <c r="A147" s="26" t="s">
        <v>140</v>
      </c>
      <c r="B147" s="28" t="s">
        <v>432</v>
      </c>
      <c r="C147" s="28" t="str">
        <f>CONCATENATE(Table469[[#This Row],[Job Role]],Table469[[#This Row],[Critical Work Functions]])</f>
        <v>Digital Marketing ManagerGenerate data-driven commercial insights</v>
      </c>
      <c r="D147" s="28" t="s">
        <v>1778</v>
      </c>
    </row>
    <row r="148" spans="1:4" ht="70" x14ac:dyDescent="0.35">
      <c r="A148" s="26" t="s">
        <v>140</v>
      </c>
      <c r="B148" s="28" t="s">
        <v>441</v>
      </c>
      <c r="C148" s="28" t="str">
        <f>CONCATENATE(Table469[[#This Row],[Job Role]],Table469[[#This Row],[Critical Work Functions]])</f>
        <v>Digital Marketing ManagerMonitor marketing budget</v>
      </c>
      <c r="D148" s="28" t="s">
        <v>1779</v>
      </c>
    </row>
    <row r="149" spans="1:4" ht="140" x14ac:dyDescent="0.35">
      <c r="A149" s="26" t="s">
        <v>140</v>
      </c>
      <c r="B149" s="28" t="s">
        <v>445</v>
      </c>
      <c r="C149" s="28" t="str">
        <f>CONCATENATE(Table469[[#This Row],[Job Role]],Table469[[#This Row],[Critical Work Functions]])</f>
        <v>Digital Marketing ManagerPlan digital marketing activities</v>
      </c>
      <c r="D149" s="28" t="s">
        <v>2290</v>
      </c>
    </row>
    <row r="150" spans="1:4" ht="126" x14ac:dyDescent="0.35">
      <c r="A150" s="26" t="s">
        <v>152</v>
      </c>
      <c r="B150" s="28" t="s">
        <v>486</v>
      </c>
      <c r="C150" s="28" t="str">
        <f>CONCATENATE(Table469[[#This Row],[Job Role]],Table469[[#This Row],[Critical Work Functions]])</f>
        <v>Direct Sales ManagerImplement roadmap for business development</v>
      </c>
      <c r="D150" s="28" t="s">
        <v>1967</v>
      </c>
    </row>
    <row r="151" spans="1:4" ht="154" x14ac:dyDescent="0.35">
      <c r="A151" s="26" t="s">
        <v>152</v>
      </c>
      <c r="B151" s="28" t="s">
        <v>487</v>
      </c>
      <c r="C151" s="28" t="str">
        <f>CONCATENATE(Table469[[#This Row],[Job Role]],Table469[[#This Row],[Critical Work Functions]])</f>
        <v>Direct Sales ManagerImplement sales strategy</v>
      </c>
      <c r="D151" s="28" t="s">
        <v>1968</v>
      </c>
    </row>
    <row r="152" spans="1:4" ht="126" x14ac:dyDescent="0.35">
      <c r="A152" s="26" t="s">
        <v>152</v>
      </c>
      <c r="B152" s="28" t="s">
        <v>474</v>
      </c>
      <c r="C152" s="28" t="str">
        <f>CONCATENATE(Table469[[#This Row],[Job Role]],Table469[[#This Row],[Critical Work Functions]])</f>
        <v>Direct Sales ManagerManage client relationships</v>
      </c>
      <c r="D152" s="28" t="s">
        <v>1969</v>
      </c>
    </row>
    <row r="153" spans="1:4" ht="126" x14ac:dyDescent="0.35">
      <c r="A153" s="26" t="s">
        <v>152</v>
      </c>
      <c r="B153" s="28" t="s">
        <v>275</v>
      </c>
      <c r="C153" s="28" t="str">
        <f>CONCATENATE(Table469[[#This Row],[Job Role]],Table469[[#This Row],[Critical Work Functions]])</f>
        <v>Direct Sales ManagerManage department</v>
      </c>
      <c r="D153" s="28" t="s">
        <v>1970</v>
      </c>
    </row>
    <row r="154" spans="1:4" ht="196" x14ac:dyDescent="0.35">
      <c r="A154" s="26" t="s">
        <v>103</v>
      </c>
      <c r="B154" s="28" t="s">
        <v>334</v>
      </c>
      <c r="C154" s="28" t="str">
        <f>CONCATENATE(Table469[[#This Row],[Job Role]],Table469[[#This Row],[Critical Work Functions]])</f>
        <v>Embedded Systems ArchitectDevelop embedded systems architecture</v>
      </c>
      <c r="D154" s="28" t="s">
        <v>1971</v>
      </c>
    </row>
    <row r="155" spans="1:4" ht="126" x14ac:dyDescent="0.35">
      <c r="A155" s="26" t="s">
        <v>103</v>
      </c>
      <c r="B155" s="28" t="s">
        <v>309</v>
      </c>
      <c r="C155" s="28" t="str">
        <f>CONCATENATE(Table469[[#This Row],[Job Role]],Table469[[#This Row],[Critical Work Functions]])</f>
        <v>Embedded Systems ArchitectIdentify requirements</v>
      </c>
      <c r="D155" s="28" t="s">
        <v>1801</v>
      </c>
    </row>
    <row r="156" spans="1:4" ht="238" x14ac:dyDescent="0.35">
      <c r="A156" s="26" t="s">
        <v>103</v>
      </c>
      <c r="B156" s="28" t="s">
        <v>335</v>
      </c>
      <c r="C156" s="28" t="str">
        <f>CONCATENATE(Table469[[#This Row],[Job Role]],Table469[[#This Row],[Critical Work Functions]])</f>
        <v>Embedded Systems ArchitectImplement embedded systems architecture strategy</v>
      </c>
      <c r="D156" s="28" t="s">
        <v>1802</v>
      </c>
    </row>
    <row r="157" spans="1:4" ht="126" x14ac:dyDescent="0.35">
      <c r="A157" s="26" t="s">
        <v>103</v>
      </c>
      <c r="B157" s="28" t="s">
        <v>325</v>
      </c>
      <c r="C157" s="28" t="str">
        <f>CONCATENATE(Table469[[#This Row],[Job Role]],Table469[[#This Row],[Critical Work Functions]])</f>
        <v>Embedded Systems ArchitectIntegrate software and hardware</v>
      </c>
      <c r="D157" s="28" t="s">
        <v>1972</v>
      </c>
    </row>
    <row r="158" spans="1:4" ht="84" x14ac:dyDescent="0.35">
      <c r="A158" s="26" t="s">
        <v>103</v>
      </c>
      <c r="B158" s="28" t="s">
        <v>321</v>
      </c>
      <c r="C158" s="28" t="str">
        <f>CONCATENATE(Table469[[#This Row],[Job Role]],Table469[[#This Row],[Critical Work Functions]])</f>
        <v>Embedded Systems ArchitectManage projects</v>
      </c>
      <c r="D158" s="28" t="s">
        <v>1973</v>
      </c>
    </row>
    <row r="159" spans="1:4" ht="154" x14ac:dyDescent="0.35">
      <c r="A159" s="26" t="s">
        <v>95</v>
      </c>
      <c r="B159" s="28" t="s">
        <v>328</v>
      </c>
      <c r="C159" s="28" t="str">
        <f>CONCATENATE(Table469[[#This Row],[Job Role]],Table469[[#This Row],[Critical Work Functions]])</f>
        <v>Embedded Systems EngineerDevelop embedded systems software</v>
      </c>
      <c r="D159" s="28" t="s">
        <v>1803</v>
      </c>
    </row>
    <row r="160" spans="1:4" ht="98" x14ac:dyDescent="0.35">
      <c r="A160" s="26" t="s">
        <v>95</v>
      </c>
      <c r="B160" s="28" t="s">
        <v>309</v>
      </c>
      <c r="C160" s="28" t="str">
        <f>CONCATENATE(Table469[[#This Row],[Job Role]],Table469[[#This Row],[Critical Work Functions]])</f>
        <v>Embedded Systems EngineerIdentify requirements</v>
      </c>
      <c r="D160" s="28" t="s">
        <v>1974</v>
      </c>
    </row>
    <row r="161" spans="1:4" ht="140" x14ac:dyDescent="0.35">
      <c r="A161" s="26" t="s">
        <v>95</v>
      </c>
      <c r="B161" s="28" t="s">
        <v>325</v>
      </c>
      <c r="C161" s="28" t="str">
        <f>CONCATENATE(Table469[[#This Row],[Job Role]],Table469[[#This Row],[Critical Work Functions]])</f>
        <v>Embedded Systems EngineerIntegrate software and hardware</v>
      </c>
      <c r="D161" s="28" t="s">
        <v>2289</v>
      </c>
    </row>
    <row r="162" spans="1:4" ht="126" x14ac:dyDescent="0.35">
      <c r="A162" s="26" t="s">
        <v>95</v>
      </c>
      <c r="B162" s="28" t="s">
        <v>327</v>
      </c>
      <c r="C162" s="28" t="str">
        <f>CONCATENATE(Table469[[#This Row],[Job Role]],Table469[[#This Row],[Critical Work Functions]])</f>
        <v>Embedded Systems EngineerOptimise embedded systems</v>
      </c>
      <c r="D162" s="28" t="s">
        <v>1975</v>
      </c>
    </row>
    <row r="163" spans="1:4" ht="210" x14ac:dyDescent="0.35">
      <c r="A163" s="28" t="s">
        <v>102</v>
      </c>
      <c r="B163" s="28" t="s">
        <v>309</v>
      </c>
      <c r="C163" s="28" t="str">
        <f>CONCATENATE(Table469[[#This Row],[Job Role]],Table469[[#This Row],[Critical Work Functions]])</f>
        <v>Embedded Systems Engineering ManagerIdentify requirements</v>
      </c>
      <c r="D163" s="28" t="s">
        <v>1804</v>
      </c>
    </row>
    <row r="164" spans="1:4" ht="210" x14ac:dyDescent="0.35">
      <c r="A164" s="28" t="s">
        <v>102</v>
      </c>
      <c r="B164" s="28" t="s">
        <v>332</v>
      </c>
      <c r="C164" s="28" t="str">
        <f>CONCATENATE(Table469[[#This Row],[Job Role]],Table469[[#This Row],[Critical Work Functions]])</f>
        <v>Embedded Systems Engineering ManagerImplement embedded systems engineering strategy</v>
      </c>
      <c r="D164" s="28" t="s">
        <v>1976</v>
      </c>
    </row>
    <row r="165" spans="1:4" ht="126" x14ac:dyDescent="0.35">
      <c r="A165" s="28" t="s">
        <v>102</v>
      </c>
      <c r="B165" s="28" t="s">
        <v>325</v>
      </c>
      <c r="C165" s="28" t="str">
        <f>CONCATENATE(Table469[[#This Row],[Job Role]],Table469[[#This Row],[Critical Work Functions]])</f>
        <v>Embedded Systems Engineering ManagerIntegrate software and hardware</v>
      </c>
      <c r="D165" s="28" t="s">
        <v>1805</v>
      </c>
    </row>
    <row r="166" spans="1:4" ht="98" x14ac:dyDescent="0.35">
      <c r="A166" s="28" t="s">
        <v>102</v>
      </c>
      <c r="B166" s="28" t="s">
        <v>327</v>
      </c>
      <c r="C166" s="28" t="str">
        <f>CONCATENATE(Table469[[#This Row],[Job Role]],Table469[[#This Row],[Critical Work Functions]])</f>
        <v>Embedded Systems Engineering ManagerOptimise embedded systems</v>
      </c>
      <c r="D166" s="28" t="s">
        <v>1977</v>
      </c>
    </row>
    <row r="167" spans="1:4" ht="112" x14ac:dyDescent="0.35">
      <c r="A167" s="26" t="s">
        <v>173</v>
      </c>
      <c r="B167" s="28" t="s">
        <v>543</v>
      </c>
      <c r="C167" s="28" t="str">
        <f>CONCATENATE(Table469[[#This Row],[Job Role]],Table469[[#This Row],[Critical Work Functions]])</f>
        <v>Enterprise ArchitectDesign enterprise architecture</v>
      </c>
      <c r="D167" s="28" t="s">
        <v>1978</v>
      </c>
    </row>
    <row r="168" spans="1:4" ht="98" x14ac:dyDescent="0.35">
      <c r="A168" s="26" t="s">
        <v>173</v>
      </c>
      <c r="B168" s="28" t="s">
        <v>367</v>
      </c>
      <c r="C168" s="28" t="str">
        <f>CONCATENATE(Table469[[#This Row],[Job Role]],Table469[[#This Row],[Critical Work Functions]])</f>
        <v>Enterprise ArchitectIdentify business needs</v>
      </c>
      <c r="D168" s="28" t="s">
        <v>1979</v>
      </c>
    </row>
    <row r="169" spans="1:4" ht="140" x14ac:dyDescent="0.35">
      <c r="A169" s="26" t="s">
        <v>173</v>
      </c>
      <c r="B169" s="28" t="s">
        <v>545</v>
      </c>
      <c r="C169" s="28" t="str">
        <f>CONCATENATE(Table469[[#This Row],[Job Role]],Table469[[#This Row],[Critical Work Functions]])</f>
        <v>Enterprise ArchitectImplement enterprise architecture strategy</v>
      </c>
      <c r="D169" s="28" t="s">
        <v>1760</v>
      </c>
    </row>
    <row r="170" spans="1:4" ht="112" x14ac:dyDescent="0.35">
      <c r="A170" s="26" t="s">
        <v>173</v>
      </c>
      <c r="B170" s="28" t="s">
        <v>321</v>
      </c>
      <c r="C170" s="28" t="str">
        <f>CONCATENATE(Table469[[#This Row],[Job Role]],Table469[[#This Row],[Critical Work Functions]])</f>
        <v>Enterprise ArchitectManage projects</v>
      </c>
      <c r="D170" s="28" t="s">
        <v>1762</v>
      </c>
    </row>
    <row r="171" spans="1:4" ht="126" x14ac:dyDescent="0.35">
      <c r="A171" s="26" t="s">
        <v>119</v>
      </c>
      <c r="B171" s="28" t="s">
        <v>275</v>
      </c>
      <c r="C171" s="28" t="str">
        <f>CONCATENATE(Table469[[#This Row],[Job Role]],Table469[[#This Row],[Critical Work Functions]])</f>
        <v>Head of Applications DevelopmentManage department</v>
      </c>
      <c r="D171" s="28" t="s">
        <v>1980</v>
      </c>
    </row>
    <row r="172" spans="1:4" ht="70" x14ac:dyDescent="0.35">
      <c r="A172" s="26" t="s">
        <v>119</v>
      </c>
      <c r="B172" s="28" t="s">
        <v>225</v>
      </c>
      <c r="C172" s="28" t="str">
        <f>CONCATENATE(Table469[[#This Row],[Job Role]],Table469[[#This Row],[Critical Work Functions]])</f>
        <v>Head of Applications DevelopmentManage stakeholders</v>
      </c>
      <c r="D172" s="28" t="s">
        <v>1981</v>
      </c>
    </row>
    <row r="173" spans="1:4" ht="98" x14ac:dyDescent="0.35">
      <c r="A173" s="26" t="s">
        <v>119</v>
      </c>
      <c r="B173" s="28" t="s">
        <v>374</v>
      </c>
      <c r="C173" s="28" t="str">
        <f>CONCATENATE(Table469[[#This Row],[Job Role]],Table469[[#This Row],[Critical Work Functions]])</f>
        <v>Head of Applications DevelopmentOversee applications development</v>
      </c>
      <c r="D173" s="28" t="s">
        <v>1982</v>
      </c>
    </row>
    <row r="174" spans="1:4" ht="140" x14ac:dyDescent="0.35">
      <c r="A174" s="26" t="s">
        <v>119</v>
      </c>
      <c r="B174" s="28" t="s">
        <v>375</v>
      </c>
      <c r="C174" s="28" t="str">
        <f>CONCATENATE(Table469[[#This Row],[Job Role]],Table469[[#This Row],[Critical Work Functions]])</f>
        <v>Head of Applications DevelopmentSet applications development strategy</v>
      </c>
      <c r="D174" s="28" t="s">
        <v>1983</v>
      </c>
    </row>
    <row r="175" spans="1:4" ht="84" x14ac:dyDescent="0.35">
      <c r="A175" s="26" t="s">
        <v>119</v>
      </c>
      <c r="B175" s="28" t="s">
        <v>278</v>
      </c>
      <c r="C175" s="28" t="str">
        <f>CONCATENATE(Table469[[#This Row],[Job Role]],Table469[[#This Row],[Critical Work Functions]])</f>
        <v>Head of Applications DevelopmentSet standards and governance</v>
      </c>
      <c r="D175" s="28" t="s">
        <v>1984</v>
      </c>
    </row>
    <row r="176" spans="1:4" ht="112" x14ac:dyDescent="0.35">
      <c r="A176" s="59" t="s">
        <v>188</v>
      </c>
      <c r="B176" s="28" t="s">
        <v>586</v>
      </c>
      <c r="C176" s="28" t="str">
        <f>CONCATENATE(Table469[[#This Row],[Job Role]],Table469[[#This Row],[Critical Work Functions]])</f>
        <v>Head of InfrastructureAdvise infrastructure implementation</v>
      </c>
      <c r="D176" s="28" t="s">
        <v>1985</v>
      </c>
    </row>
    <row r="177" spans="1:4" ht="42" x14ac:dyDescent="0.35">
      <c r="A177" s="59" t="s">
        <v>188</v>
      </c>
      <c r="B177" s="28" t="s">
        <v>584</v>
      </c>
      <c r="C177" s="28" t="str">
        <f>CONCATENATE(Table469[[#This Row],[Job Role]],Table469[[#This Row],[Critical Work Functions]])</f>
        <v>Head of InfrastructureBuild vendor and/or supplier relationships</v>
      </c>
      <c r="D177" s="28" t="s">
        <v>1986</v>
      </c>
    </row>
    <row r="178" spans="1:4" ht="126" x14ac:dyDescent="0.35">
      <c r="A178" s="59" t="s">
        <v>188</v>
      </c>
      <c r="B178" s="28" t="s">
        <v>587</v>
      </c>
      <c r="C178" s="28" t="str">
        <f>CONCATENATE(Table469[[#This Row],[Job Role]],Table469[[#This Row],[Critical Work Functions]])</f>
        <v>Head of InfrastructureEnvision infrastructure strategy and design</v>
      </c>
      <c r="D178" s="28" t="s">
        <v>1987</v>
      </c>
    </row>
    <row r="179" spans="1:4" ht="112" x14ac:dyDescent="0.35">
      <c r="A179" s="59" t="s">
        <v>188</v>
      </c>
      <c r="B179" s="28" t="s">
        <v>1710</v>
      </c>
      <c r="C179" s="28" t="str">
        <f>CONCATENATE(Table469[[#This Row],[Job Role]],Table469[[#This Row],[Critical Work Functions]])</f>
        <v>Head of InfrastructureEstablish Standards And Governance</v>
      </c>
      <c r="D179" s="28" t="s">
        <v>1988</v>
      </c>
    </row>
    <row r="180" spans="1:4" ht="126" x14ac:dyDescent="0.35">
      <c r="A180" s="59" t="s">
        <v>188</v>
      </c>
      <c r="B180" s="28" t="s">
        <v>275</v>
      </c>
      <c r="C180" s="28" t="str">
        <f>CONCATENATE(Table469[[#This Row],[Job Role]],Table469[[#This Row],[Critical Work Functions]])</f>
        <v>Head of InfrastructureManage department</v>
      </c>
      <c r="D180" s="28" t="s">
        <v>1989</v>
      </c>
    </row>
    <row r="181" spans="1:4" ht="98" x14ac:dyDescent="0.35">
      <c r="A181" s="59" t="s">
        <v>188</v>
      </c>
      <c r="B181" s="28" t="s">
        <v>585</v>
      </c>
      <c r="C181" s="28" t="str">
        <f>CONCATENATE(Table469[[#This Row],[Job Role]],Table469[[#This Row],[Critical Work Functions]])</f>
        <v>Head of InfrastructureMonitor infrastructure performance</v>
      </c>
      <c r="D181" s="28" t="s">
        <v>1990</v>
      </c>
    </row>
    <row r="182" spans="1:4" ht="154" x14ac:dyDescent="0.35">
      <c r="A182" s="26" t="s">
        <v>166</v>
      </c>
      <c r="B182" s="28" t="s">
        <v>283</v>
      </c>
      <c r="C182" s="28" t="str">
        <f>CONCATENATE(Table469[[#This Row],[Job Role]],Table469[[#This Row],[Critical Work Functions]])</f>
        <v>Head of IT ConsultingDevelop business</v>
      </c>
      <c r="D182" s="28" t="s">
        <v>1991</v>
      </c>
    </row>
    <row r="183" spans="1:4" ht="126" x14ac:dyDescent="0.35">
      <c r="A183" s="26" t="s">
        <v>166</v>
      </c>
      <c r="B183" s="28" t="s">
        <v>275</v>
      </c>
      <c r="C183" s="28" t="str">
        <f>CONCATENATE(Table469[[#This Row],[Job Role]],Table469[[#This Row],[Critical Work Functions]])</f>
        <v>Head of IT ConsultingManage department</v>
      </c>
      <c r="D183" s="28" t="s">
        <v>1992</v>
      </c>
    </row>
    <row r="184" spans="1:4" ht="112" x14ac:dyDescent="0.35">
      <c r="A184" s="26" t="s">
        <v>166</v>
      </c>
      <c r="B184" s="28" t="s">
        <v>518</v>
      </c>
      <c r="C184" s="28" t="str">
        <f>CONCATENATE(Table469[[#This Row],[Job Role]],Table469[[#This Row],[Critical Work Functions]])</f>
        <v>Head of IT ConsultingProvide expert advice</v>
      </c>
      <c r="D184" s="28" t="s">
        <v>1993</v>
      </c>
    </row>
    <row r="185" spans="1:4" ht="126" x14ac:dyDescent="0.35">
      <c r="A185" s="26" t="s">
        <v>166</v>
      </c>
      <c r="B185" s="28" t="s">
        <v>525</v>
      </c>
      <c r="C185" s="28" t="str">
        <f>CONCATENATE(Table469[[#This Row],[Job Role]],Table469[[#This Row],[Critical Work Functions]])</f>
        <v>Head of IT ConsultingSet IT consulting strategy</v>
      </c>
      <c r="D185" s="28" t="s">
        <v>1994</v>
      </c>
    </row>
    <row r="186" spans="1:4" ht="84" x14ac:dyDescent="0.35">
      <c r="A186" s="26" t="s">
        <v>166</v>
      </c>
      <c r="B186" s="28" t="s">
        <v>278</v>
      </c>
      <c r="C186" s="28" t="str">
        <f>CONCATENATE(Table469[[#This Row],[Job Role]],Table469[[#This Row],[Critical Work Functions]])</f>
        <v>Head of IT ConsultingSet standards and governance</v>
      </c>
      <c r="D186" s="28" t="s">
        <v>1995</v>
      </c>
    </row>
    <row r="187" spans="1:4" ht="126" x14ac:dyDescent="0.35">
      <c r="A187" s="28" t="s">
        <v>1701</v>
      </c>
      <c r="B187" s="28" t="s">
        <v>275</v>
      </c>
      <c r="C187" s="28" t="str">
        <f>CONCATENATE(Table469[[#This Row],[Job Role]],Table469[[#This Row],[Critical Work Functions]])</f>
        <v>Head Of IT Operations And SupportManage department</v>
      </c>
      <c r="D187" s="28" t="s">
        <v>1996</v>
      </c>
    </row>
    <row r="188" spans="1:4" ht="126" x14ac:dyDescent="0.35">
      <c r="A188" s="26" t="s">
        <v>1701</v>
      </c>
      <c r="B188" s="28" t="s">
        <v>277</v>
      </c>
      <c r="C188" s="28" t="str">
        <f>CONCATENATE(Table469[[#This Row],[Job Role]],Table469[[#This Row],[Critical Work Functions]])</f>
        <v>Head Of IT Operations And SupportManage third parties</v>
      </c>
      <c r="D188" s="28" t="s">
        <v>1997</v>
      </c>
    </row>
    <row r="189" spans="1:4" ht="126" x14ac:dyDescent="0.35">
      <c r="A189" s="26" t="s">
        <v>280</v>
      </c>
      <c r="B189" s="29" t="s">
        <v>279</v>
      </c>
      <c r="C189" s="28" t="str">
        <f>CONCATENATE(Table469[[#This Row],[Job Role]],Table469[[#This Row],[Critical Work Functions]])</f>
        <v>Head of IT Operations and SupportOptimise IT operations and support performance</v>
      </c>
      <c r="D189" s="28" t="s">
        <v>1998</v>
      </c>
    </row>
    <row r="190" spans="1:4" ht="70" x14ac:dyDescent="0.35">
      <c r="A190" s="26" t="s">
        <v>1701</v>
      </c>
      <c r="B190" s="28" t="s">
        <v>278</v>
      </c>
      <c r="C190" s="28" t="str">
        <f>CONCATENATE(Table469[[#This Row],[Job Role]],Table469[[#This Row],[Critical Work Functions]])</f>
        <v>Head Of IT Operations And SupportSet standards and governance</v>
      </c>
      <c r="D190" s="28" t="s">
        <v>1999</v>
      </c>
    </row>
    <row r="191" spans="1:4" ht="168" x14ac:dyDescent="0.35">
      <c r="A191" s="26" t="s">
        <v>280</v>
      </c>
      <c r="B191" s="28" t="s">
        <v>281</v>
      </c>
      <c r="C191" s="28" t="str">
        <f>CONCATENATE(Table469[[#This Row],[Job Role]],Table469[[#This Row],[Critical Work Functions]])</f>
        <v>Head of IT Operations and SupportSet strategy and service standards</v>
      </c>
      <c r="D191" s="28" t="s">
        <v>2000</v>
      </c>
    </row>
    <row r="192" spans="1:4" ht="112" x14ac:dyDescent="0.35">
      <c r="A192" s="26" t="s">
        <v>145</v>
      </c>
      <c r="B192" s="28" t="s">
        <v>444</v>
      </c>
      <c r="C192" s="28" t="str">
        <f>CONCATENATE(Table469[[#This Row],[Job Role]],Table469[[#This Row],[Critical Work Functions]])</f>
        <v>Head of MarketingDefine communication plans and guidelines</v>
      </c>
      <c r="D192" s="28" t="s">
        <v>2001</v>
      </c>
    </row>
    <row r="193" spans="1:4" ht="140" x14ac:dyDescent="0.35">
      <c r="A193" s="26" t="s">
        <v>145</v>
      </c>
      <c r="B193" s="28" t="s">
        <v>463</v>
      </c>
      <c r="C193" s="28" t="str">
        <f>CONCATENATE(Table469[[#This Row],[Job Role]],Table469[[#This Row],[Critical Work Functions]])</f>
        <v>Head of MarketingDefine marketing activities</v>
      </c>
      <c r="D193" s="28" t="s">
        <v>1780</v>
      </c>
    </row>
    <row r="194" spans="1:4" ht="112" x14ac:dyDescent="0.35">
      <c r="A194" s="26" t="s">
        <v>145</v>
      </c>
      <c r="B194" s="28" t="s">
        <v>462</v>
      </c>
      <c r="C194" s="28" t="str">
        <f>CONCATENATE(Table469[[#This Row],[Job Role]],Table469[[#This Row],[Critical Work Functions]])</f>
        <v>Head of MarketingDefine public relations programmes</v>
      </c>
      <c r="D194" s="28" t="s">
        <v>2002</v>
      </c>
    </row>
    <row r="195" spans="1:4" ht="56" x14ac:dyDescent="0.35">
      <c r="A195" s="26" t="s">
        <v>145</v>
      </c>
      <c r="B195" s="28" t="s">
        <v>461</v>
      </c>
      <c r="C195" s="28" t="str">
        <f>CONCATENATE(Table469[[#This Row],[Job Role]],Table469[[#This Row],[Critical Work Functions]])</f>
        <v>Head of MarketingDirect innovation and productivity initiatives</v>
      </c>
      <c r="D195" s="28" t="s">
        <v>2003</v>
      </c>
    </row>
    <row r="196" spans="1:4" ht="70" x14ac:dyDescent="0.35">
      <c r="A196" s="26" t="s">
        <v>145</v>
      </c>
      <c r="B196" s="28" t="s">
        <v>464</v>
      </c>
      <c r="C196" s="28" t="str">
        <f>CONCATENATE(Table469[[#This Row],[Job Role]],Table469[[#This Row],[Critical Work Functions]])</f>
        <v>Head of MarketingDrive digitisation in marketing</v>
      </c>
      <c r="D196" s="28" t="s">
        <v>2004</v>
      </c>
    </row>
    <row r="197" spans="1:4" ht="126" x14ac:dyDescent="0.35">
      <c r="A197" s="26" t="s">
        <v>145</v>
      </c>
      <c r="B197" s="28" t="s">
        <v>459</v>
      </c>
      <c r="C197" s="28" t="str">
        <f>CONCATENATE(Table469[[#This Row],[Job Role]],Table469[[#This Row],[Critical Work Functions]])</f>
        <v>Head of MarketingManage application of data-driven commercial insights</v>
      </c>
      <c r="D197" s="28" t="s">
        <v>2005</v>
      </c>
    </row>
    <row r="198" spans="1:4" ht="168" x14ac:dyDescent="0.35">
      <c r="A198" s="26" t="s">
        <v>145</v>
      </c>
      <c r="B198" s="28" t="s">
        <v>465</v>
      </c>
      <c r="C198" s="28" t="str">
        <f>CONCATENATE(Table469[[#This Row],[Job Role]],Table469[[#This Row],[Critical Work Functions]])</f>
        <v>Head of MarketingSet marketing strategy</v>
      </c>
      <c r="D198" s="28" t="s">
        <v>2006</v>
      </c>
    </row>
    <row r="199" spans="1:4" ht="202" customHeight="1" x14ac:dyDescent="0.35">
      <c r="A199" s="26" t="s">
        <v>156</v>
      </c>
      <c r="B199" s="28" t="s">
        <v>283</v>
      </c>
      <c r="C199" s="28" t="str">
        <f>CONCATENATE(Table469[[#This Row],[Job Role]],Table469[[#This Row],[Critical Work Functions]])</f>
        <v>Head of Pre-/Post-SalesDevelop business</v>
      </c>
      <c r="D199" s="28" t="s">
        <v>1785</v>
      </c>
    </row>
    <row r="200" spans="1:4" ht="84" x14ac:dyDescent="0.35">
      <c r="A200" s="26" t="s">
        <v>156</v>
      </c>
      <c r="B200" s="28" t="s">
        <v>496</v>
      </c>
      <c r="C200" s="28" t="str">
        <f>CONCATENATE(Table469[[#This Row],[Job Role]],Table469[[#This Row],[Critical Work Functions]])</f>
        <v>Head of Pre-/Post-SalesDevelop solution prototypes</v>
      </c>
      <c r="D200" s="28" t="s">
        <v>2007</v>
      </c>
    </row>
    <row r="201" spans="1:4" ht="56" x14ac:dyDescent="0.35">
      <c r="A201" s="26" t="s">
        <v>156</v>
      </c>
      <c r="B201" s="28" t="s">
        <v>501</v>
      </c>
      <c r="C201" s="28" t="str">
        <f>CONCATENATE(Table469[[#This Row],[Job Role]],Table469[[#This Row],[Critical Work Functions]])</f>
        <v>Head of Pre-/Post-SalesDrive service improvement</v>
      </c>
      <c r="D201" s="28" t="s">
        <v>2288</v>
      </c>
    </row>
    <row r="202" spans="1:4" ht="112" x14ac:dyDescent="0.35">
      <c r="A202" s="26" t="s">
        <v>156</v>
      </c>
      <c r="B202" s="28" t="s">
        <v>503</v>
      </c>
      <c r="C202" s="28" t="str">
        <f>CONCATENATE(Table469[[#This Row],[Job Role]],Table469[[#This Row],[Critical Work Functions]])</f>
        <v>Head of Pre-/Post-SalesOversee post-sales customer support</v>
      </c>
      <c r="D202" s="28" t="s">
        <v>2008</v>
      </c>
    </row>
    <row r="203" spans="1:4" ht="126" x14ac:dyDescent="0.35">
      <c r="A203" s="26" t="s">
        <v>156</v>
      </c>
      <c r="B203" s="28" t="s">
        <v>504</v>
      </c>
      <c r="C203" s="28" t="str">
        <f>CONCATENATE(Table469[[#This Row],[Job Role]],Table469[[#This Row],[Critical Work Functions]])</f>
        <v>Head of Pre-/Post-SalesSet pre- and post-sales support strategy</v>
      </c>
      <c r="D203" s="28" t="s">
        <v>1784</v>
      </c>
    </row>
    <row r="204" spans="1:4" ht="140" x14ac:dyDescent="0.35">
      <c r="A204" s="26" t="s">
        <v>90</v>
      </c>
      <c r="B204" s="28" t="s">
        <v>315</v>
      </c>
      <c r="C204" s="28" t="str">
        <f>CONCATENATE(Table469[[#This Row],[Job Role]],Table469[[#This Row],[Critical Work Functions]])</f>
        <v>Head of ProductAdvise UI/UX design strategy</v>
      </c>
      <c r="D204" s="28" t="s">
        <v>2009</v>
      </c>
    </row>
    <row r="205" spans="1:4" ht="140" x14ac:dyDescent="0.35">
      <c r="A205" s="26" t="s">
        <v>90</v>
      </c>
      <c r="B205" s="28" t="s">
        <v>283</v>
      </c>
      <c r="C205" s="28" t="str">
        <f>CONCATENATE(Table469[[#This Row],[Job Role]],Table469[[#This Row],[Critical Work Functions]])</f>
        <v>Head of ProductDevelop business</v>
      </c>
      <c r="D205" s="28" t="s">
        <v>2010</v>
      </c>
    </row>
    <row r="206" spans="1:4" ht="112" x14ac:dyDescent="0.35">
      <c r="A206" s="26" t="s">
        <v>90</v>
      </c>
      <c r="B206" s="28" t="s">
        <v>314</v>
      </c>
      <c r="C206" s="28" t="str">
        <f>CONCATENATE(Table469[[#This Row],[Job Role]],Table469[[#This Row],[Critical Work Functions]])</f>
        <v>Head of ProductDrive product development - vertical</v>
      </c>
      <c r="D206" s="28" t="s">
        <v>2011</v>
      </c>
    </row>
    <row r="207" spans="1:4" ht="126" x14ac:dyDescent="0.35">
      <c r="A207" s="26" t="s">
        <v>90</v>
      </c>
      <c r="B207" s="28" t="s">
        <v>275</v>
      </c>
      <c r="C207" s="28" t="str">
        <f>CONCATENATE(Table469[[#This Row],[Job Role]],Table469[[#This Row],[Critical Work Functions]])</f>
        <v>Head of ProductManage department</v>
      </c>
      <c r="D207" s="28" t="s">
        <v>2012</v>
      </c>
    </row>
    <row r="208" spans="1:4" ht="140" x14ac:dyDescent="0.35">
      <c r="A208" s="26" t="s">
        <v>90</v>
      </c>
      <c r="B208" s="28" t="s">
        <v>312</v>
      </c>
      <c r="C208" s="28" t="str">
        <f>CONCATENATE(Table469[[#This Row],[Job Role]],Table469[[#This Row],[Critical Work Functions]])</f>
        <v>Head of ProductManage projects and stakeholders</v>
      </c>
      <c r="D208" s="28" t="s">
        <v>2013</v>
      </c>
    </row>
    <row r="209" spans="1:4" ht="126" x14ac:dyDescent="0.35">
      <c r="A209" s="26" t="s">
        <v>90</v>
      </c>
      <c r="B209" s="28" t="s">
        <v>316</v>
      </c>
      <c r="C209" s="28" t="str">
        <f>CONCATENATE(Table469[[#This Row],[Job Role]],Table469[[#This Row],[Critical Work Functions]])</f>
        <v>Head of ProductSet product development strategy</v>
      </c>
      <c r="D209" s="28" t="s">
        <v>1816</v>
      </c>
    </row>
    <row r="210" spans="1:4" ht="84" x14ac:dyDescent="0.35">
      <c r="A210" s="26" t="s">
        <v>90</v>
      </c>
      <c r="B210" s="28" t="s">
        <v>278</v>
      </c>
      <c r="C210" s="28" t="str">
        <f>CONCATENATE(Table469[[#This Row],[Job Role]],Table469[[#This Row],[Critical Work Functions]])</f>
        <v>Head of ProductSet standards and governance</v>
      </c>
      <c r="D210" s="28" t="s">
        <v>2014</v>
      </c>
    </row>
    <row r="211" spans="1:4" ht="84" x14ac:dyDescent="0.35">
      <c r="A211" s="26" t="s">
        <v>153</v>
      </c>
      <c r="B211" s="28" t="s">
        <v>489</v>
      </c>
      <c r="C211" s="28" t="str">
        <f>CONCATENATE(Table469[[#This Row],[Job Role]],Table469[[#This Row],[Critical Work Functions]])</f>
        <v>Head of SalesDevelop client relationships</v>
      </c>
      <c r="D211" s="28" t="s">
        <v>2015</v>
      </c>
    </row>
    <row r="212" spans="1:4" ht="126" x14ac:dyDescent="0.35">
      <c r="A212" s="26" t="s">
        <v>153</v>
      </c>
      <c r="B212" s="28" t="s">
        <v>275</v>
      </c>
      <c r="C212" s="28" t="str">
        <f>CONCATENATE(Table469[[#This Row],[Job Role]],Table469[[#This Row],[Critical Work Functions]])</f>
        <v>Head of SalesManage department</v>
      </c>
      <c r="D212" s="28" t="s">
        <v>2016</v>
      </c>
    </row>
    <row r="213" spans="1:4" ht="154" x14ac:dyDescent="0.35">
      <c r="A213" s="26" t="s">
        <v>153</v>
      </c>
      <c r="B213" s="28" t="s">
        <v>490</v>
      </c>
      <c r="C213" s="28" t="str">
        <f>CONCATENATE(Table469[[#This Row],[Job Role]],Table469[[#This Row],[Critical Work Functions]])</f>
        <v>Head of SalesOversee sales program execution</v>
      </c>
      <c r="D213" s="28" t="s">
        <v>2017</v>
      </c>
    </row>
    <row r="214" spans="1:4" ht="126" x14ac:dyDescent="0.35">
      <c r="A214" s="26" t="s">
        <v>153</v>
      </c>
      <c r="B214" s="28" t="s">
        <v>491</v>
      </c>
      <c r="C214" s="28" t="str">
        <f>CONCATENATE(Table469[[#This Row],[Job Role]],Table469[[#This Row],[Critical Work Functions]])</f>
        <v>Head of SalesSet roadmap for business development</v>
      </c>
      <c r="D214" s="28" t="s">
        <v>1775</v>
      </c>
    </row>
    <row r="215" spans="1:4" ht="182" x14ac:dyDescent="0.35">
      <c r="A215" s="26" t="s">
        <v>153</v>
      </c>
      <c r="B215" s="28" t="s">
        <v>492</v>
      </c>
      <c r="C215" s="28" t="str">
        <f>CONCATENATE(Table469[[#This Row],[Job Role]],Table469[[#This Row],[Critical Work Functions]])</f>
        <v>Head of SalesSet sales strategy</v>
      </c>
      <c r="D215" s="28" t="s">
        <v>2018</v>
      </c>
    </row>
    <row r="216" spans="1:4" ht="196" x14ac:dyDescent="0.35">
      <c r="A216" s="26" t="s">
        <v>1696</v>
      </c>
      <c r="B216" s="28" t="s">
        <v>292</v>
      </c>
      <c r="C216" s="28" t="str">
        <f>CONCATENATE(Table469[[#This Row],[Job Role]],Table469[[#This Row],[Critical Work Functions]])</f>
        <v>Head of UI/UX DesignDesign user experience architecture</v>
      </c>
      <c r="D216" s="28" t="s">
        <v>1822</v>
      </c>
    </row>
    <row r="217" spans="1:4" ht="84" x14ac:dyDescent="0.35">
      <c r="A217" s="26" t="s">
        <v>1696</v>
      </c>
      <c r="B217" s="28" t="s">
        <v>309</v>
      </c>
      <c r="C217" s="28" t="str">
        <f>CONCATENATE(Table469[[#This Row],[Job Role]],Table469[[#This Row],[Critical Work Functions]])</f>
        <v>Head of UI/UX DesignIdentify requirements</v>
      </c>
      <c r="D217" s="28" t="s">
        <v>2019</v>
      </c>
    </row>
    <row r="218" spans="1:4" ht="126" x14ac:dyDescent="0.35">
      <c r="A218" s="26" t="s">
        <v>1696</v>
      </c>
      <c r="B218" s="28" t="s">
        <v>275</v>
      </c>
      <c r="C218" s="28" t="str">
        <f>CONCATENATE(Table469[[#This Row],[Job Role]],Table469[[#This Row],[Critical Work Functions]])</f>
        <v>Head of UI/UX DesignManage department</v>
      </c>
      <c r="D218" s="28" t="s">
        <v>2020</v>
      </c>
    </row>
    <row r="219" spans="1:4" ht="140" x14ac:dyDescent="0.35">
      <c r="A219" s="26" t="s">
        <v>1696</v>
      </c>
      <c r="B219" s="28" t="s">
        <v>310</v>
      </c>
      <c r="C219" s="28" t="str">
        <f>CONCATENATE(Table469[[#This Row],[Job Role]],Table469[[#This Row],[Critical Work Functions]])</f>
        <v>Head of UI/UX DesignSet UI/UX strategy</v>
      </c>
      <c r="D219" s="28" t="s">
        <v>2021</v>
      </c>
    </row>
    <row r="220" spans="1:4" ht="112" x14ac:dyDescent="0.35">
      <c r="A220" s="28" t="s">
        <v>660</v>
      </c>
      <c r="B220" s="28" t="s">
        <v>391</v>
      </c>
      <c r="C220" s="28" t="str">
        <f>CONCATENATE(Table469[[#This Row],[Job Role]],Table469[[#This Row],[Critical Work Functions]])</f>
        <v>Incident Investigation Manager/Forensic Investigation Manager/Threat Investigation ManagerDevelop an incident response strategy</v>
      </c>
      <c r="D220" s="28" t="s">
        <v>2022</v>
      </c>
    </row>
    <row r="221" spans="1:4" ht="126" x14ac:dyDescent="0.35">
      <c r="A221" s="28" t="s">
        <v>660</v>
      </c>
      <c r="B221" s="28" t="s">
        <v>390</v>
      </c>
      <c r="C221" s="28" t="str">
        <f>CONCATENATE(Table469[[#This Row],[Job Role]],Table469[[#This Row],[Critical Work Functions]])</f>
        <v>Incident Investigation Manager/Forensic Investigation Manager/Threat Investigation ManagerImplement incident response strategy</v>
      </c>
      <c r="D221" s="28" t="s">
        <v>2023</v>
      </c>
    </row>
    <row r="222" spans="1:4" ht="126" x14ac:dyDescent="0.35">
      <c r="A222" s="28" t="s">
        <v>660</v>
      </c>
      <c r="B222" s="28" t="s">
        <v>275</v>
      </c>
      <c r="C222" s="28" t="str">
        <f>CONCATENATE(Table469[[#This Row],[Job Role]],Table469[[#This Row],[Critical Work Functions]])</f>
        <v>Incident Investigation Manager/Forensic Investigation Manager/Threat Investigation ManagerManage department</v>
      </c>
      <c r="D222" s="28" t="s">
        <v>2024</v>
      </c>
    </row>
    <row r="223" spans="1:4" ht="168" x14ac:dyDescent="0.35">
      <c r="A223" s="28" t="s">
        <v>660</v>
      </c>
      <c r="B223" s="28" t="s">
        <v>389</v>
      </c>
      <c r="C223" s="28" t="str">
        <f>CONCATENATE(Table469[[#This Row],[Job Role]],Table469[[#This Row],[Critical Work Functions]])</f>
        <v>Incident Investigation Manager/Forensic Investigation Manager/Threat Investigation ManagerOversee cyber threat analysis</v>
      </c>
      <c r="D223" s="28" t="s">
        <v>2025</v>
      </c>
    </row>
    <row r="224" spans="1:4" ht="154" x14ac:dyDescent="0.35">
      <c r="A224" s="28" t="s">
        <v>660</v>
      </c>
      <c r="B224" s="28" t="s">
        <v>388</v>
      </c>
      <c r="C224" s="28" t="str">
        <f>CONCATENATE(Table469[[#This Row],[Job Role]],Table469[[#This Row],[Critical Work Functions]])</f>
        <v>Incident Investigation Manager/Forensic Investigation Manager/Threat Investigation ManagerOversee forensic investigations</v>
      </c>
      <c r="D224" s="28" t="s">
        <v>2026</v>
      </c>
    </row>
    <row r="225" spans="1:4" ht="70" x14ac:dyDescent="0.35">
      <c r="A225" s="28" t="s">
        <v>660</v>
      </c>
      <c r="B225" s="28" t="s">
        <v>386</v>
      </c>
      <c r="C225" s="28" t="str">
        <f>CONCATENATE(Table469[[#This Row],[Job Role]],Table469[[#This Row],[Critical Work Functions]])</f>
        <v>Incident Investigation Manager/Forensic Investigation Manager/Threat Investigation ManagerRespond to security incidents</v>
      </c>
      <c r="D225" s="28" t="s">
        <v>2027</v>
      </c>
    </row>
    <row r="226" spans="1:4" ht="154" x14ac:dyDescent="0.35">
      <c r="A226" s="26" t="s">
        <v>659</v>
      </c>
      <c r="B226" s="28" t="s">
        <v>385</v>
      </c>
      <c r="C226" s="28" t="str">
        <f>CONCATENATE(Table469[[#This Row],[Job Role]],Table469[[#This Row],[Critical Work Functions]])</f>
        <v>Incident Investigator/Forensic Investigator/Threat InvestigatorAnalyse cyber threats</v>
      </c>
      <c r="D226" s="28" t="s">
        <v>2028</v>
      </c>
    </row>
    <row r="227" spans="1:4" ht="126" x14ac:dyDescent="0.35">
      <c r="A227" s="26" t="s">
        <v>659</v>
      </c>
      <c r="B227" s="28" t="s">
        <v>383</v>
      </c>
      <c r="C227" s="28" t="str">
        <f>CONCATENATE(Table469[[#This Row],[Job Role]],Table469[[#This Row],[Critical Work Functions]])</f>
        <v>Incident Investigator/Forensic Investigator/Threat InvestigatorConduct forensic investigations</v>
      </c>
      <c r="D227" s="28" t="s">
        <v>2029</v>
      </c>
    </row>
    <row r="228" spans="1:4" ht="70" x14ac:dyDescent="0.35">
      <c r="A228" s="26" t="s">
        <v>659</v>
      </c>
      <c r="B228" s="28" t="s">
        <v>386</v>
      </c>
      <c r="C228" s="28" t="str">
        <f>CONCATENATE(Table469[[#This Row],[Job Role]],Table469[[#This Row],[Critical Work Functions]])</f>
        <v>Incident Investigator/Forensic Investigator/Threat InvestigatorRespond to security incidents</v>
      </c>
      <c r="D228" s="28" t="s">
        <v>2030</v>
      </c>
    </row>
    <row r="229" spans="1:4" ht="154" x14ac:dyDescent="0.35">
      <c r="A229" s="59" t="s">
        <v>194</v>
      </c>
      <c r="B229" s="28" t="s">
        <v>602</v>
      </c>
      <c r="C229" s="28" t="str">
        <f>CONCATENATE(Table469[[#This Row],[Job Role]],Table469[[#This Row],[Critical Work Functions]])</f>
        <v>Information ArchitectDesign information architecture</v>
      </c>
      <c r="D229" s="28" t="s">
        <v>2031</v>
      </c>
    </row>
    <row r="230" spans="1:4" ht="154" x14ac:dyDescent="0.35">
      <c r="A230" s="59" t="s">
        <v>194</v>
      </c>
      <c r="B230" s="28" t="s">
        <v>601</v>
      </c>
      <c r="C230" s="28" t="str">
        <f>CONCATENATE(Table469[[#This Row],[Job Role]],Table469[[#This Row],[Critical Work Functions]])</f>
        <v>Information ArchitectDevelop information systems</v>
      </c>
      <c r="D230" s="28" t="s">
        <v>1727</v>
      </c>
    </row>
    <row r="231" spans="1:4" ht="112" x14ac:dyDescent="0.35">
      <c r="A231" s="59" t="s">
        <v>194</v>
      </c>
      <c r="B231" s="28" t="s">
        <v>599</v>
      </c>
      <c r="C231" s="28" t="str">
        <f>CONCATENATE(Table469[[#This Row],[Job Role]],Table469[[#This Row],[Critical Work Functions]])</f>
        <v>Information ArchitectGuide implementation</v>
      </c>
      <c r="D231" s="28" t="s">
        <v>2032</v>
      </c>
    </row>
    <row r="232" spans="1:4" ht="84" x14ac:dyDescent="0.35">
      <c r="A232" s="59" t="s">
        <v>194</v>
      </c>
      <c r="B232" s="28" t="s">
        <v>367</v>
      </c>
      <c r="C232" s="28" t="str">
        <f>CONCATENATE(Table469[[#This Row],[Job Role]],Table469[[#This Row],[Critical Work Functions]])</f>
        <v>Information ArchitectIdentify business needs</v>
      </c>
      <c r="D232" s="28" t="s">
        <v>2033</v>
      </c>
    </row>
    <row r="233" spans="1:4" ht="140" x14ac:dyDescent="0.35">
      <c r="A233" s="59" t="s">
        <v>194</v>
      </c>
      <c r="B233" s="28" t="s">
        <v>321</v>
      </c>
      <c r="C233" s="28" t="str">
        <f>CONCATENATE(Table469[[#This Row],[Job Role]],Table469[[#This Row],[Critical Work Functions]])</f>
        <v>Information ArchitectManage projects</v>
      </c>
      <c r="D233" s="28" t="s">
        <v>2034</v>
      </c>
    </row>
    <row r="234" spans="1:4" ht="140" x14ac:dyDescent="0.35">
      <c r="A234" s="26" t="s">
        <v>182</v>
      </c>
      <c r="B234" s="28" t="s">
        <v>563</v>
      </c>
      <c r="C234" s="28" t="str">
        <f>CONCATENATE(Table469[[#This Row],[Job Role]],Table469[[#This Row],[Critical Work Functions]])</f>
        <v>Infrastructure EngineerMaintain infrastructure</v>
      </c>
      <c r="D234" s="28" t="s">
        <v>1748</v>
      </c>
    </row>
    <row r="235" spans="1:4" ht="84" x14ac:dyDescent="0.35">
      <c r="A235" s="26" t="s">
        <v>182</v>
      </c>
      <c r="B235" s="28" t="s">
        <v>562</v>
      </c>
      <c r="C235" s="28" t="str">
        <f>CONCATENATE(Table469[[#This Row],[Job Role]],Table469[[#This Row],[Critical Work Functions]])</f>
        <v>Infrastructure EngineerOptimise infrastructure performance</v>
      </c>
      <c r="D235" s="28" t="s">
        <v>2035</v>
      </c>
    </row>
    <row r="236" spans="1:4" ht="168" x14ac:dyDescent="0.35">
      <c r="A236" s="26" t="s">
        <v>182</v>
      </c>
      <c r="B236" s="28" t="s">
        <v>567</v>
      </c>
      <c r="C236" s="28" t="str">
        <f>CONCATENATE(Table469[[#This Row],[Job Role]],Table469[[#This Row],[Critical Work Functions]])</f>
        <v>Infrastructure EngineerResolve Infrastructure incidents</v>
      </c>
      <c r="D236" s="28" t="s">
        <v>1745</v>
      </c>
    </row>
    <row r="237" spans="1:4" ht="140" x14ac:dyDescent="0.35">
      <c r="A237" s="26" t="s">
        <v>182</v>
      </c>
      <c r="B237" s="28" t="s">
        <v>569</v>
      </c>
      <c r="C237" s="28" t="str">
        <f>CONCATENATE(Table469[[#This Row],[Job Role]],Table469[[#This Row],[Critical Work Functions]])</f>
        <v>Infrastructure EngineerSupport infrastructure design and implementation</v>
      </c>
      <c r="D237" s="28" t="s">
        <v>1746</v>
      </c>
    </row>
    <row r="238" spans="1:4" ht="126" x14ac:dyDescent="0.35">
      <c r="A238" s="26" t="s">
        <v>182</v>
      </c>
      <c r="B238" s="28" t="s">
        <v>564</v>
      </c>
      <c r="C238" s="28" t="str">
        <f>CONCATENATE(Table469[[#This Row],[Job Role]],Table469[[#This Row],[Critical Work Functions]])</f>
        <v>Infrastructure EngineerSupport infrastructure operations</v>
      </c>
      <c r="D238" s="28" t="s">
        <v>1749</v>
      </c>
    </row>
    <row r="239" spans="1:4" ht="56" x14ac:dyDescent="0.35">
      <c r="A239" s="26" t="s">
        <v>180</v>
      </c>
      <c r="B239" s="28" t="s">
        <v>563</v>
      </c>
      <c r="C239" s="28" t="str">
        <f>CONCATENATE(Table469[[#This Row],[Job Role]],Table469[[#This Row],[Critical Work Functions]])</f>
        <v>Infrastructure ExecutiveMaintain infrastructure</v>
      </c>
      <c r="D239" s="28" t="s">
        <v>2036</v>
      </c>
    </row>
    <row r="240" spans="1:4" ht="70" x14ac:dyDescent="0.35">
      <c r="A240" s="26" t="s">
        <v>180</v>
      </c>
      <c r="B240" s="28" t="s">
        <v>562</v>
      </c>
      <c r="C240" s="28" t="str">
        <f>CONCATENATE(Table469[[#This Row],[Job Role]],Table469[[#This Row],[Critical Work Functions]])</f>
        <v>Infrastructure ExecutiveOptimise infrastructure performance</v>
      </c>
      <c r="D240" s="28" t="s">
        <v>2037</v>
      </c>
    </row>
    <row r="241" spans="1:4" ht="70" x14ac:dyDescent="0.35">
      <c r="A241" s="26" t="s">
        <v>180</v>
      </c>
      <c r="B241" s="29" t="s">
        <v>560</v>
      </c>
      <c r="C241" s="28" t="str">
        <f>CONCATENATE(Table469[[#This Row],[Job Role]],Table469[[#This Row],[Critical Work Functions]])</f>
        <v>Infrastructure ExecutiveResolve infrastructure incidents</v>
      </c>
      <c r="D241" s="28" t="s">
        <v>1750</v>
      </c>
    </row>
    <row r="242" spans="1:4" ht="84" x14ac:dyDescent="0.35">
      <c r="A242" s="26" t="s">
        <v>180</v>
      </c>
      <c r="B242" s="28" t="s">
        <v>564</v>
      </c>
      <c r="C242" s="28" t="str">
        <f>CONCATENATE(Table469[[#This Row],[Job Role]],Table469[[#This Row],[Critical Work Functions]])</f>
        <v>Infrastructure ExecutiveSupport infrastructure operations</v>
      </c>
      <c r="D242" s="28" t="s">
        <v>2038</v>
      </c>
    </row>
    <row r="243" spans="1:4" ht="126" x14ac:dyDescent="0.35">
      <c r="A243" s="60" t="s">
        <v>183</v>
      </c>
      <c r="B243" s="28" t="s">
        <v>572</v>
      </c>
      <c r="C243" s="28" t="str">
        <f>CONCATENATE(Table469[[#This Row],[Job Role]],Table469[[#This Row],[Critical Work Functions]])</f>
        <v>Infrastructure ManagerManage infrastructure and infrastructure implementation</v>
      </c>
      <c r="D243" s="28" t="s">
        <v>2039</v>
      </c>
    </row>
    <row r="244" spans="1:4" ht="280" x14ac:dyDescent="0.35">
      <c r="A244" s="60" t="s">
        <v>183</v>
      </c>
      <c r="B244" s="28" t="s">
        <v>321</v>
      </c>
      <c r="C244" s="28" t="str">
        <f>CONCATENATE(Table469[[#This Row],[Job Role]],Table469[[#This Row],[Critical Work Functions]])</f>
        <v>Infrastructure ManagerManage projects</v>
      </c>
      <c r="D244" s="28" t="s">
        <v>2295</v>
      </c>
    </row>
    <row r="245" spans="1:4" ht="126" x14ac:dyDescent="0.35">
      <c r="A245" s="60" t="s">
        <v>183</v>
      </c>
      <c r="B245" s="28" t="s">
        <v>214</v>
      </c>
      <c r="C245" s="28" t="str">
        <f>CONCATENATE(Table469[[#This Row],[Job Role]],Table469[[#This Row],[Critical Work Functions]])</f>
        <v>Infrastructure ManagerManage teams</v>
      </c>
      <c r="D245" s="28" t="s">
        <v>2040</v>
      </c>
    </row>
    <row r="246" spans="1:4" ht="168" x14ac:dyDescent="0.35">
      <c r="A246" s="60" t="s">
        <v>183</v>
      </c>
      <c r="B246" s="28" t="s">
        <v>573</v>
      </c>
      <c r="C246" s="28" t="str">
        <f>CONCATENATE(Table469[[#This Row],[Job Role]],Table469[[#This Row],[Critical Work Functions]])</f>
        <v>Infrastructure ManagerPlan infrastructure operations and maintenance strategy</v>
      </c>
      <c r="D246" s="28" t="s">
        <v>2041</v>
      </c>
    </row>
    <row r="247" spans="1:4" ht="168" x14ac:dyDescent="0.35">
      <c r="A247" s="60" t="s">
        <v>183</v>
      </c>
      <c r="B247" s="28" t="s">
        <v>571</v>
      </c>
      <c r="C247" s="28" t="str">
        <f>CONCATENATE(Table469[[#This Row],[Job Role]],Table469[[#This Row],[Critical Work Functions]])</f>
        <v>Infrastructure ManagerProvide incident resolution guidance</v>
      </c>
      <c r="D247" s="28" t="s">
        <v>1751</v>
      </c>
    </row>
    <row r="248" spans="1:4" ht="112" x14ac:dyDescent="0.35">
      <c r="A248" s="26" t="s">
        <v>42</v>
      </c>
      <c r="B248" s="29" t="s">
        <v>237</v>
      </c>
      <c r="C248" s="28" t="str">
        <f>CONCATENATE(Table469[[#This Row],[Job Role]],Table469[[#This Row],[Critical Work Functions]])</f>
        <v>IT Audit ManagerDevelop IT audit framework</v>
      </c>
      <c r="D248" s="28" t="s">
        <v>2042</v>
      </c>
    </row>
    <row r="249" spans="1:4" ht="112" x14ac:dyDescent="0.35">
      <c r="A249" s="26" t="s">
        <v>42</v>
      </c>
      <c r="B249" s="29" t="s">
        <v>236</v>
      </c>
      <c r="C249" s="28" t="str">
        <f>CONCATENATE(Table469[[#This Row],[Job Role]],Table469[[#This Row],[Critical Work Functions]])</f>
        <v>IT Audit ManagerDevelop IT audit plan</v>
      </c>
      <c r="D249" s="28" t="s">
        <v>2287</v>
      </c>
    </row>
    <row r="250" spans="1:4" ht="112" x14ac:dyDescent="0.35">
      <c r="A250" s="26" t="s">
        <v>42</v>
      </c>
      <c r="B250" s="29" t="s">
        <v>232</v>
      </c>
      <c r="C250" s="28" t="str">
        <f>CONCATENATE(Table469[[#This Row],[Job Role]],Table469[[#This Row],[Critical Work Functions]])</f>
        <v>IT Audit ManagerImplement IT audit plan</v>
      </c>
      <c r="D250" s="28" t="s">
        <v>2286</v>
      </c>
    </row>
    <row r="251" spans="1:4" ht="112" x14ac:dyDescent="0.35">
      <c r="A251" s="26" t="s">
        <v>42</v>
      </c>
      <c r="B251" s="28" t="s">
        <v>225</v>
      </c>
      <c r="C251" s="28" t="str">
        <f>CONCATENATE(Table469[[#This Row],[Job Role]],Table469[[#This Row],[Critical Work Functions]])</f>
        <v>IT Audit ManagerManage stakeholders</v>
      </c>
      <c r="D251" s="28" t="s">
        <v>1834</v>
      </c>
    </row>
    <row r="252" spans="1:4" ht="126" x14ac:dyDescent="0.35">
      <c r="A252" s="26" t="s">
        <v>42</v>
      </c>
      <c r="B252" s="28" t="s">
        <v>223</v>
      </c>
      <c r="C252" s="28" t="str">
        <f>CONCATENATE(Table469[[#This Row],[Job Role]],Table469[[#This Row],[Critical Work Functions]])</f>
        <v>IT Audit ManagerManage team</v>
      </c>
      <c r="D252" s="28" t="s">
        <v>2043</v>
      </c>
    </row>
    <row r="253" spans="1:4" ht="70" x14ac:dyDescent="0.35">
      <c r="A253" s="26" t="s">
        <v>36</v>
      </c>
      <c r="B253" s="29" t="s">
        <v>229</v>
      </c>
      <c r="C253" s="28" t="str">
        <f>CONCATENATE(Table469[[#This Row],[Job Role]],Table469[[#This Row],[Critical Work Functions]])</f>
        <v>IT AuditorDrive awareness of IT controls</v>
      </c>
      <c r="D253" s="28" t="s">
        <v>2044</v>
      </c>
    </row>
    <row r="254" spans="1:4" ht="140" x14ac:dyDescent="0.35">
      <c r="A254" s="26" t="s">
        <v>36</v>
      </c>
      <c r="B254" s="29" t="s">
        <v>232</v>
      </c>
      <c r="C254" s="28" t="str">
        <f>CONCATENATE(Table469[[#This Row],[Job Role]],Table469[[#This Row],[Critical Work Functions]])</f>
        <v>IT AuditorImplement IT audit plan</v>
      </c>
      <c r="D254" s="28" t="s">
        <v>2045</v>
      </c>
    </row>
    <row r="255" spans="1:4" ht="56" x14ac:dyDescent="0.35">
      <c r="A255" s="26" t="s">
        <v>36</v>
      </c>
      <c r="B255" s="29" t="s">
        <v>231</v>
      </c>
      <c r="C255" s="28" t="str">
        <f>CONCATENATE(Table469[[#This Row],[Job Role]],Table469[[#This Row],[Critical Work Functions]])</f>
        <v>IT AuditorReport audit results</v>
      </c>
      <c r="D255" s="28" t="s">
        <v>2046</v>
      </c>
    </row>
    <row r="256" spans="1:4" ht="140" x14ac:dyDescent="0.35">
      <c r="A256" s="26" t="s">
        <v>163</v>
      </c>
      <c r="B256" s="28" t="s">
        <v>516</v>
      </c>
      <c r="C256" s="28" t="str">
        <f>CONCATENATE(Table469[[#This Row],[Job Role]],Table469[[#This Row],[Critical Work Functions]])</f>
        <v>IT ConsultantDeliver Projects</v>
      </c>
      <c r="D256" s="28" t="s">
        <v>2047</v>
      </c>
    </row>
    <row r="257" spans="1:4" ht="140" x14ac:dyDescent="0.35">
      <c r="A257" s="26" t="s">
        <v>163</v>
      </c>
      <c r="B257" s="28" t="s">
        <v>283</v>
      </c>
      <c r="C257" s="28" t="str">
        <f>CONCATENATE(Table469[[#This Row],[Job Role]],Table469[[#This Row],[Critical Work Functions]])</f>
        <v>IT ConsultantDevelop business</v>
      </c>
      <c r="D257" s="28" t="s">
        <v>2048</v>
      </c>
    </row>
    <row r="258" spans="1:4" ht="84" x14ac:dyDescent="0.35">
      <c r="A258" s="26" t="s">
        <v>163</v>
      </c>
      <c r="B258" s="28" t="s">
        <v>515</v>
      </c>
      <c r="C258" s="28" t="str">
        <f>CONCATENATE(Table469[[#This Row],[Job Role]],Table469[[#This Row],[Critical Work Functions]])</f>
        <v>IT ConsultantDevelop IT solutions</v>
      </c>
      <c r="D258" s="28" t="s">
        <v>2049</v>
      </c>
    </row>
    <row r="259" spans="1:4" ht="126" x14ac:dyDescent="0.35">
      <c r="A259" s="26" t="s">
        <v>163</v>
      </c>
      <c r="B259" s="28" t="s">
        <v>514</v>
      </c>
      <c r="C259" s="28" t="str">
        <f>CONCATENATE(Table469[[#This Row],[Job Role]],Table469[[#This Row],[Critical Work Functions]])</f>
        <v>IT ConsultantImplement IT solutions</v>
      </c>
      <c r="D259" s="28" t="s">
        <v>2050</v>
      </c>
    </row>
    <row r="260" spans="1:4" ht="84" x14ac:dyDescent="0.35">
      <c r="A260" s="26" t="s">
        <v>163</v>
      </c>
      <c r="B260" s="28" t="s">
        <v>518</v>
      </c>
      <c r="C260" s="28" t="str">
        <f>CONCATENATE(Table469[[#This Row],[Job Role]],Table469[[#This Row],[Critical Work Functions]])</f>
        <v>IT ConsultantProvide expert advice</v>
      </c>
      <c r="D260" s="28" t="s">
        <v>2051</v>
      </c>
    </row>
    <row r="261" spans="1:4" ht="112" x14ac:dyDescent="0.35">
      <c r="A261" s="26" t="s">
        <v>162</v>
      </c>
      <c r="B261" s="28" t="s">
        <v>512</v>
      </c>
      <c r="C261" s="28" t="str">
        <f>CONCATENATE(Table469[[#This Row],[Job Role]],Table469[[#This Row],[Critical Work Functions]])</f>
        <v>IT Consulting AnalystDeliver projects</v>
      </c>
      <c r="D261" s="28" t="s">
        <v>2052</v>
      </c>
    </row>
    <row r="262" spans="1:4" ht="112" x14ac:dyDescent="0.35">
      <c r="A262" s="26" t="s">
        <v>162</v>
      </c>
      <c r="B262" s="28" t="s">
        <v>283</v>
      </c>
      <c r="C262" s="28" t="str">
        <f>CONCATENATE(Table469[[#This Row],[Job Role]],Table469[[#This Row],[Critical Work Functions]])</f>
        <v>IT Consulting AnalystDevelop business</v>
      </c>
      <c r="D262" s="28" t="s">
        <v>2053</v>
      </c>
    </row>
    <row r="263" spans="1:4" ht="84" x14ac:dyDescent="0.35">
      <c r="A263" s="26" t="s">
        <v>162</v>
      </c>
      <c r="B263" s="28" t="s">
        <v>515</v>
      </c>
      <c r="C263" s="28" t="str">
        <f>CONCATENATE(Table469[[#This Row],[Job Role]],Table469[[#This Row],[Critical Work Functions]])</f>
        <v>IT Consulting AnalystDevelop IT solutions</v>
      </c>
      <c r="D263" s="28" t="s">
        <v>2054</v>
      </c>
    </row>
    <row r="264" spans="1:4" ht="126" x14ac:dyDescent="0.35">
      <c r="A264" s="26" t="s">
        <v>162</v>
      </c>
      <c r="B264" s="28" t="s">
        <v>514</v>
      </c>
      <c r="C264" s="28" t="str">
        <f>CONCATENATE(Table469[[#This Row],[Job Role]],Table469[[#This Row],[Critical Work Functions]])</f>
        <v>IT Consulting AnalystImplement IT solutions</v>
      </c>
      <c r="D264" s="28" t="s">
        <v>1764</v>
      </c>
    </row>
    <row r="265" spans="1:4" ht="140" x14ac:dyDescent="0.35">
      <c r="A265" s="26" t="s">
        <v>656</v>
      </c>
      <c r="B265" s="28" t="s">
        <v>291</v>
      </c>
      <c r="C265" s="28" t="str">
        <f>CONCATENATE(Table469[[#This Row],[Job Role]],Table469[[#This Row],[Critical Work Functions]])</f>
        <v>Lead UI DesignerConduct usability testing</v>
      </c>
      <c r="D265" s="28" t="s">
        <v>2055</v>
      </c>
    </row>
    <row r="266" spans="1:4" ht="154" x14ac:dyDescent="0.35">
      <c r="A266" s="26" t="s">
        <v>656</v>
      </c>
      <c r="B266" s="28" t="s">
        <v>301</v>
      </c>
      <c r="C266" s="28" t="str">
        <f>CONCATENATE(Table469[[#This Row],[Job Role]],Table469[[#This Row],[Critical Work Functions]])</f>
        <v>Lead UI DesignerDesign user interface</v>
      </c>
      <c r="D266" s="28" t="s">
        <v>1823</v>
      </c>
    </row>
    <row r="267" spans="1:4" ht="84" x14ac:dyDescent="0.35">
      <c r="A267" s="26" t="s">
        <v>656</v>
      </c>
      <c r="B267" s="28" t="s">
        <v>302</v>
      </c>
      <c r="C267" s="28" t="str">
        <f>CONCATENATE(Table469[[#This Row],[Job Role]],Table469[[#This Row],[Critical Work Functions]])</f>
        <v>Lead UI DesignerIdentify user requirements</v>
      </c>
      <c r="D267" s="28" t="s">
        <v>2056</v>
      </c>
    </row>
    <row r="268" spans="1:4" ht="70" x14ac:dyDescent="0.35">
      <c r="A268" s="26" t="s">
        <v>656</v>
      </c>
      <c r="B268" s="28" t="s">
        <v>307</v>
      </c>
      <c r="C268" s="28" t="str">
        <f>CONCATENATE(Table469[[#This Row],[Job Role]],Table469[[#This Row],[Critical Work Functions]])</f>
        <v>Lead UI DesignerImplement user interface strategy</v>
      </c>
      <c r="D268" s="28" t="s">
        <v>1824</v>
      </c>
    </row>
    <row r="269" spans="1:4" ht="308" x14ac:dyDescent="0.35">
      <c r="A269" s="26" t="s">
        <v>656</v>
      </c>
      <c r="B269" s="28" t="s">
        <v>303</v>
      </c>
      <c r="C269" s="28" t="str">
        <f>CONCATENATE(Table469[[#This Row],[Job Role]],Table469[[#This Row],[Critical Work Functions]])</f>
        <v>Lead UI DesignerMonitor user interface</v>
      </c>
      <c r="D269" s="28" t="s">
        <v>1830</v>
      </c>
    </row>
    <row r="270" spans="1:4" ht="112" x14ac:dyDescent="0.35">
      <c r="A270" s="26" t="s">
        <v>297</v>
      </c>
      <c r="B270" s="28" t="s">
        <v>291</v>
      </c>
      <c r="C270" s="28" t="str">
        <f>CONCATENATE(Table469[[#This Row],[Job Role]],Table469[[#This Row],[Critical Work Functions]])</f>
        <v>Lead UX DesignerConduct usability testing</v>
      </c>
      <c r="D270" s="28" t="s">
        <v>1825</v>
      </c>
    </row>
    <row r="271" spans="1:4" ht="196" x14ac:dyDescent="0.35">
      <c r="A271" s="26" t="s">
        <v>297</v>
      </c>
      <c r="B271" s="28" t="s">
        <v>298</v>
      </c>
      <c r="C271" s="28" t="str">
        <f>CONCATENATE(Table469[[#This Row],[Job Role]],Table469[[#This Row],[Critical Work Functions]])</f>
        <v>Lead UX DesignerDesign UX architecture</v>
      </c>
      <c r="D271" s="28" t="s">
        <v>2057</v>
      </c>
    </row>
    <row r="272" spans="1:4" ht="154" x14ac:dyDescent="0.35">
      <c r="A272" s="26" t="s">
        <v>297</v>
      </c>
      <c r="B272" s="28" t="s">
        <v>294</v>
      </c>
      <c r="C272" s="28" t="str">
        <f>CONCATENATE(Table469[[#This Row],[Job Role]],Table469[[#This Row],[Critical Work Functions]])</f>
        <v>Lead UX DesignerDevelop understanding of business needs</v>
      </c>
      <c r="D272" s="28" t="s">
        <v>1827</v>
      </c>
    </row>
    <row r="273" spans="1:4" ht="84" x14ac:dyDescent="0.35">
      <c r="A273" s="26" t="s">
        <v>297</v>
      </c>
      <c r="B273" s="28" t="s">
        <v>299</v>
      </c>
      <c r="C273" s="28" t="str">
        <f>CONCATENATE(Table469[[#This Row],[Job Role]],Table469[[#This Row],[Critical Work Functions]])</f>
        <v>Lead UX DesignerImplement user experience strategy</v>
      </c>
      <c r="D273" s="28" t="s">
        <v>2058</v>
      </c>
    </row>
    <row r="274" spans="1:4" ht="98" x14ac:dyDescent="0.35">
      <c r="A274" s="26" t="s">
        <v>297</v>
      </c>
      <c r="B274" s="28" t="s">
        <v>289</v>
      </c>
      <c r="C274" s="28" t="str">
        <f>CONCATENATE(Table469[[#This Row],[Job Role]],Table469[[#This Row],[Critical Work Functions]])</f>
        <v>Lead UX DesignerOptimise user experience</v>
      </c>
      <c r="D274" s="28" t="s">
        <v>1826</v>
      </c>
    </row>
    <row r="275" spans="1:4" ht="70" x14ac:dyDescent="0.35">
      <c r="A275" s="26" t="s">
        <v>297</v>
      </c>
      <c r="B275" s="28" t="s">
        <v>293</v>
      </c>
      <c r="C275" s="28" t="str">
        <f>CONCATENATE(Table469[[#This Row],[Job Role]],Table469[[#This Row],[Critical Work Functions]])</f>
        <v>Lead UX DesignerResearch user needs</v>
      </c>
      <c r="D275" s="28" t="s">
        <v>2059</v>
      </c>
    </row>
    <row r="276" spans="1:4" ht="168" x14ac:dyDescent="0.35">
      <c r="A276" s="26" t="s">
        <v>108</v>
      </c>
      <c r="B276" s="28" t="s">
        <v>347</v>
      </c>
      <c r="C276" s="28" t="str">
        <f>CONCATENATE(Table469[[#This Row],[Job Role]],Table469[[#This Row],[Critical Work Functions]])</f>
        <v>Platform ArchitectDevelop platform architecture</v>
      </c>
      <c r="D276" s="28" t="s">
        <v>1809</v>
      </c>
    </row>
    <row r="277" spans="1:4" ht="154" x14ac:dyDescent="0.35">
      <c r="A277" s="26" t="s">
        <v>108</v>
      </c>
      <c r="B277" s="28" t="s">
        <v>309</v>
      </c>
      <c r="C277" s="28" t="str">
        <f>CONCATENATE(Table469[[#This Row],[Job Role]],Table469[[#This Row],[Critical Work Functions]])</f>
        <v>Platform ArchitectIdentify requirements</v>
      </c>
      <c r="D277" s="28" t="s">
        <v>2060</v>
      </c>
    </row>
    <row r="278" spans="1:4" ht="154" x14ac:dyDescent="0.35">
      <c r="A278" s="26" t="s">
        <v>108</v>
      </c>
      <c r="B278" s="28" t="s">
        <v>348</v>
      </c>
      <c r="C278" s="28" t="str">
        <f>CONCATENATE(Table469[[#This Row],[Job Role]],Table469[[#This Row],[Critical Work Functions]])</f>
        <v>Platform ArchitectImplement platform architecture strategy</v>
      </c>
      <c r="D278" s="28" t="s">
        <v>2061</v>
      </c>
    </row>
    <row r="279" spans="1:4" ht="84" x14ac:dyDescent="0.35">
      <c r="A279" s="26" t="s">
        <v>108</v>
      </c>
      <c r="B279" s="28" t="s">
        <v>321</v>
      </c>
      <c r="C279" s="28" t="str">
        <f>CONCATENATE(Table469[[#This Row],[Job Role]],Table469[[#This Row],[Critical Work Functions]])</f>
        <v>Platform ArchitectManage projects</v>
      </c>
      <c r="D279" s="28" t="s">
        <v>2062</v>
      </c>
    </row>
    <row r="280" spans="1:4" ht="224" x14ac:dyDescent="0.35">
      <c r="A280" s="26" t="s">
        <v>108</v>
      </c>
      <c r="B280" s="28" t="s">
        <v>346</v>
      </c>
      <c r="C280" s="28" t="str">
        <f>CONCATENATE(Table469[[#This Row],[Job Role]],Table469[[#This Row],[Critical Work Functions]])</f>
        <v>Platform ArchitectSupport platform feature development</v>
      </c>
      <c r="D280" s="28" t="s">
        <v>1810</v>
      </c>
    </row>
    <row r="281" spans="1:4" ht="84" x14ac:dyDescent="0.35">
      <c r="A281" s="26" t="s">
        <v>105</v>
      </c>
      <c r="B281" s="28" t="s">
        <v>340</v>
      </c>
      <c r="C281" s="28" t="str">
        <f>CONCATENATE(Table469[[#This Row],[Job Role]],Table469[[#This Row],[Critical Work Functions]])</f>
        <v>Platform EngineerDesign platform features</v>
      </c>
      <c r="D281" s="28" t="s">
        <v>2063</v>
      </c>
    </row>
    <row r="282" spans="1:4" ht="84" x14ac:dyDescent="0.35">
      <c r="A282" s="26" t="s">
        <v>105</v>
      </c>
      <c r="B282" s="28" t="s">
        <v>309</v>
      </c>
      <c r="C282" s="28" t="str">
        <f>CONCATENATE(Table469[[#This Row],[Job Role]],Table469[[#This Row],[Critical Work Functions]])</f>
        <v>Platform EngineerIdentify requirements</v>
      </c>
      <c r="D282" s="28" t="s">
        <v>2064</v>
      </c>
    </row>
    <row r="283" spans="1:4" ht="112" x14ac:dyDescent="0.35">
      <c r="A283" s="26" t="s">
        <v>105</v>
      </c>
      <c r="B283" s="28" t="s">
        <v>339</v>
      </c>
      <c r="C283" s="28" t="str">
        <f>CONCATENATE(Table469[[#This Row],[Job Role]],Table469[[#This Row],[Critical Work Functions]])</f>
        <v>Platform EngineerImplement platform features</v>
      </c>
      <c r="D283" s="28" t="s">
        <v>2065</v>
      </c>
    </row>
    <row r="284" spans="1:4" ht="84" x14ac:dyDescent="0.35">
      <c r="A284" s="26" t="s">
        <v>105</v>
      </c>
      <c r="B284" s="28" t="s">
        <v>336</v>
      </c>
      <c r="C284" s="28" t="str">
        <f>CONCATENATE(Table469[[#This Row],[Job Role]],Table469[[#This Row],[Critical Work Functions]])</f>
        <v>Platform EngineerMaintain platform</v>
      </c>
      <c r="D284" s="28" t="s">
        <v>2066</v>
      </c>
    </row>
    <row r="285" spans="1:4" ht="98" x14ac:dyDescent="0.35">
      <c r="A285" s="26" t="s">
        <v>105</v>
      </c>
      <c r="B285" s="28" t="s">
        <v>338</v>
      </c>
      <c r="C285" s="28" t="str">
        <f>CONCATENATE(Table469[[#This Row],[Job Role]],Table469[[#This Row],[Critical Work Functions]])</f>
        <v>Platform EngineerOptimise platform</v>
      </c>
      <c r="D285" s="28" t="s">
        <v>1811</v>
      </c>
    </row>
    <row r="286" spans="1:4" ht="112" x14ac:dyDescent="0.35">
      <c r="A286" s="26" t="s">
        <v>107</v>
      </c>
      <c r="B286" s="28" t="s">
        <v>343</v>
      </c>
      <c r="C286" s="28" t="str">
        <f>CONCATENATE(Table469[[#This Row],[Job Role]],Table469[[#This Row],[Critical Work Functions]])</f>
        <v>Platform Engineering ManagerDesign platform Features</v>
      </c>
      <c r="D286" s="28" t="s">
        <v>1812</v>
      </c>
    </row>
    <row r="287" spans="1:4" ht="112" x14ac:dyDescent="0.35">
      <c r="A287" s="26" t="s">
        <v>107</v>
      </c>
      <c r="B287" s="28" t="s">
        <v>309</v>
      </c>
      <c r="C287" s="28" t="str">
        <f>CONCATENATE(Table469[[#This Row],[Job Role]],Table469[[#This Row],[Critical Work Functions]])</f>
        <v>Platform Engineering ManagerIdentify requirements</v>
      </c>
      <c r="D287" s="28" t="s">
        <v>2067</v>
      </c>
    </row>
    <row r="288" spans="1:4" ht="168" x14ac:dyDescent="0.35">
      <c r="A288" s="26" t="s">
        <v>107</v>
      </c>
      <c r="B288" s="28" t="s">
        <v>344</v>
      </c>
      <c r="C288" s="28" t="str">
        <f>CONCATENATE(Table469[[#This Row],[Job Role]],Table469[[#This Row],[Critical Work Functions]])</f>
        <v>Platform Engineering ManagerImplement platform engineering strategy</v>
      </c>
      <c r="D288" s="28" t="s">
        <v>2068</v>
      </c>
    </row>
    <row r="289" spans="1:4" ht="84" x14ac:dyDescent="0.35">
      <c r="A289" s="26" t="s">
        <v>107</v>
      </c>
      <c r="B289" s="28" t="s">
        <v>339</v>
      </c>
      <c r="C289" s="28" t="str">
        <f>CONCATENATE(Table469[[#This Row],[Job Role]],Table469[[#This Row],[Critical Work Functions]])</f>
        <v>Platform Engineering ManagerImplement platform features</v>
      </c>
      <c r="D289" s="28" t="s">
        <v>1813</v>
      </c>
    </row>
    <row r="290" spans="1:4" ht="168" x14ac:dyDescent="0.35">
      <c r="A290" s="26" t="s">
        <v>154</v>
      </c>
      <c r="B290" s="28" t="s">
        <v>283</v>
      </c>
      <c r="C290" s="28" t="str">
        <f>CONCATENATE(Table469[[#This Row],[Job Role]],Table469[[#This Row],[Critical Work Functions]])</f>
        <v>Pre-/Post-Sales ConsultantDevelop business</v>
      </c>
      <c r="D290" s="28" t="s">
        <v>1786</v>
      </c>
    </row>
    <row r="291" spans="1:4" ht="98" x14ac:dyDescent="0.35">
      <c r="A291" s="26" t="s">
        <v>154</v>
      </c>
      <c r="B291" s="28" t="s">
        <v>496</v>
      </c>
      <c r="C291" s="28" t="str">
        <f>CONCATENATE(Table469[[#This Row],[Job Role]],Table469[[#This Row],[Critical Work Functions]])</f>
        <v>Pre-/Post-Sales ConsultantDevelop solution prototypes</v>
      </c>
      <c r="D291" s="28" t="s">
        <v>2069</v>
      </c>
    </row>
    <row r="292" spans="1:4" ht="138" customHeight="1" x14ac:dyDescent="0.35">
      <c r="A292" s="26" t="s">
        <v>154</v>
      </c>
      <c r="B292" s="28" t="s">
        <v>493</v>
      </c>
      <c r="C292" s="28" t="str">
        <f>CONCATENATE(Table469[[#This Row],[Job Role]],Table469[[#This Row],[Critical Work Functions]])</f>
        <v>Pre-/Post-Sales ConsultantProvide post-sales customer support</v>
      </c>
      <c r="D292" s="28" t="s">
        <v>1787</v>
      </c>
    </row>
    <row r="293" spans="1:4" ht="112" x14ac:dyDescent="0.35">
      <c r="A293" s="26" t="s">
        <v>154</v>
      </c>
      <c r="B293" s="28" t="s">
        <v>495</v>
      </c>
      <c r="C293" s="28" t="str">
        <f>CONCATENATE(Table469[[#This Row],[Job Role]],Table469[[#This Row],[Critical Work Functions]])</f>
        <v>Pre-/Post-Sales ConsultantSupport product demonstrations</v>
      </c>
      <c r="D293" s="28" t="s">
        <v>2070</v>
      </c>
    </row>
    <row r="294" spans="1:4" ht="98" x14ac:dyDescent="0.35">
      <c r="A294" s="26" t="s">
        <v>155</v>
      </c>
      <c r="B294" s="28" t="s">
        <v>499</v>
      </c>
      <c r="C294" s="28" t="str">
        <f>CONCATENATE(Table469[[#This Row],[Job Role]],Table469[[#This Row],[Critical Work Functions]])</f>
        <v>Pre-/Post-Sales ManagerConduct product demonstrations</v>
      </c>
      <c r="D294" s="28" t="s">
        <v>2071</v>
      </c>
    </row>
    <row r="295" spans="1:4" ht="98" x14ac:dyDescent="0.35">
      <c r="A295" s="26" t="s">
        <v>155</v>
      </c>
      <c r="B295" s="28" t="s">
        <v>283</v>
      </c>
      <c r="C295" s="28" t="str">
        <f>CONCATENATE(Table469[[#This Row],[Job Role]],Table469[[#This Row],[Critical Work Functions]])</f>
        <v>Pre-/Post-Sales ManagerDevelop business</v>
      </c>
      <c r="D295" s="28" t="s">
        <v>2072</v>
      </c>
    </row>
    <row r="296" spans="1:4" ht="98" x14ac:dyDescent="0.35">
      <c r="A296" s="26" t="s">
        <v>155</v>
      </c>
      <c r="B296" s="28" t="s">
        <v>496</v>
      </c>
      <c r="C296" s="28" t="str">
        <f>CONCATENATE(Table469[[#This Row],[Job Role]],Table469[[#This Row],[Critical Work Functions]])</f>
        <v>Pre-/Post-Sales ManagerDevelop solution prototypes</v>
      </c>
      <c r="D296" s="28" t="s">
        <v>2073</v>
      </c>
    </row>
    <row r="297" spans="1:4" ht="70" x14ac:dyDescent="0.35">
      <c r="A297" s="26" t="s">
        <v>155</v>
      </c>
      <c r="B297" s="28" t="s">
        <v>500</v>
      </c>
      <c r="C297" s="28" t="str">
        <f>CONCATENATE(Table469[[#This Row],[Job Role]],Table469[[#This Row],[Critical Work Functions]])</f>
        <v>Pre-/Post-Sales ManagerImplement pre-sales and post-sales support strategy</v>
      </c>
      <c r="D297" s="28" t="s">
        <v>2074</v>
      </c>
    </row>
    <row r="298" spans="1:4" ht="154" x14ac:dyDescent="0.35">
      <c r="A298" s="26" t="s">
        <v>155</v>
      </c>
      <c r="B298" s="28" t="s">
        <v>497</v>
      </c>
      <c r="C298" s="28" t="str">
        <f>CONCATENATE(Table469[[#This Row],[Job Role]],Table469[[#This Row],[Critical Work Functions]])</f>
        <v>Pre-/Post-Sales ManagerProvide post-sale customer support</v>
      </c>
      <c r="D298" s="28" t="s">
        <v>1788</v>
      </c>
    </row>
    <row r="299" spans="1:4" ht="98" x14ac:dyDescent="0.35">
      <c r="A299" s="26" t="s">
        <v>179</v>
      </c>
      <c r="B299" s="28" t="s">
        <v>555</v>
      </c>
      <c r="C299" s="28" t="str">
        <f>CONCATENATE(Table469[[#This Row],[Job Role]],Table469[[#This Row],[Critical Work Functions]])</f>
        <v>Principal Cloud ArchitectDefine business requirements</v>
      </c>
      <c r="D299" s="28" t="s">
        <v>2075</v>
      </c>
    </row>
    <row r="300" spans="1:4" ht="182" x14ac:dyDescent="0.35">
      <c r="A300" s="26" t="s">
        <v>179</v>
      </c>
      <c r="B300" s="28" t="s">
        <v>552</v>
      </c>
      <c r="C300" s="28" t="str">
        <f>CONCATENATE(Table469[[#This Row],[Job Role]],Table469[[#This Row],[Critical Work Functions]])</f>
        <v>Principal Cloud ArchitectDevelop cloud solutions</v>
      </c>
      <c r="D300" s="28" t="s">
        <v>2076</v>
      </c>
    </row>
    <row r="301" spans="1:4" ht="70" x14ac:dyDescent="0.35">
      <c r="A301" s="26" t="s">
        <v>179</v>
      </c>
      <c r="B301" s="28" t="s">
        <v>551</v>
      </c>
      <c r="C301" s="28" t="str">
        <f>CONCATENATE(Table469[[#This Row],[Job Role]],Table469[[#This Row],[Critical Work Functions]])</f>
        <v>Principal Cloud ArchitectImplement cloud solutions</v>
      </c>
      <c r="D301" s="28" t="s">
        <v>2077</v>
      </c>
    </row>
    <row r="302" spans="1:4" ht="112" x14ac:dyDescent="0.35">
      <c r="A302" s="26" t="s">
        <v>179</v>
      </c>
      <c r="B302" s="28" t="s">
        <v>559</v>
      </c>
      <c r="C302" s="28" t="str">
        <f>CONCATENATE(Table469[[#This Row],[Job Role]],Table469[[#This Row],[Critical Work Functions]])</f>
        <v>Principal Cloud ArchitectImplement cloud strategy</v>
      </c>
      <c r="D302" s="28" t="s">
        <v>2078</v>
      </c>
    </row>
    <row r="303" spans="1:4" ht="126" x14ac:dyDescent="0.35">
      <c r="A303" s="26" t="s">
        <v>179</v>
      </c>
      <c r="B303" s="29" t="s">
        <v>556</v>
      </c>
      <c r="C303" s="28" t="str">
        <f>CONCATENATE(Table469[[#This Row],[Job Role]],Table469[[#This Row],[Critical Work Functions]])</f>
        <v>Principal Cloud ArchitectManage Team</v>
      </c>
      <c r="D303" s="28" t="s">
        <v>2079</v>
      </c>
    </row>
    <row r="304" spans="1:4" ht="154" x14ac:dyDescent="0.35">
      <c r="A304" s="26" t="s">
        <v>179</v>
      </c>
      <c r="B304" s="28" t="s">
        <v>558</v>
      </c>
      <c r="C304" s="28" t="str">
        <f>CONCATENATE(Table469[[#This Row],[Job Role]],Table469[[#This Row],[Critical Work Functions]])</f>
        <v>Principal Cloud ArchitectOptimise cloud solutions</v>
      </c>
      <c r="D304" s="28" t="s">
        <v>2080</v>
      </c>
    </row>
    <row r="305" spans="1:4" ht="154" x14ac:dyDescent="0.35">
      <c r="A305" s="26" t="s">
        <v>174</v>
      </c>
      <c r="B305" s="28" t="s">
        <v>548</v>
      </c>
      <c r="C305" s="28" t="str">
        <f>CONCATENATE(Table469[[#This Row],[Job Role]],Table469[[#This Row],[Critical Work Functions]])</f>
        <v>Principal Enterprise ArchitectDevelop enterprise architecture strategy</v>
      </c>
      <c r="D305" s="28" t="s">
        <v>1761</v>
      </c>
    </row>
    <row r="306" spans="1:4" ht="112" x14ac:dyDescent="0.35">
      <c r="A306" s="26" t="s">
        <v>174</v>
      </c>
      <c r="B306" s="28" t="s">
        <v>547</v>
      </c>
      <c r="C306" s="28" t="str">
        <f>CONCATENATE(Table469[[#This Row],[Job Role]],Table469[[#This Row],[Critical Work Functions]])</f>
        <v>Principal Enterprise ArchitectImplement the enterprise architecture roadmap</v>
      </c>
      <c r="D306" s="28" t="s">
        <v>1763</v>
      </c>
    </row>
    <row r="307" spans="1:4" ht="126" x14ac:dyDescent="0.35">
      <c r="A307" s="26" t="s">
        <v>174</v>
      </c>
      <c r="B307" s="28" t="s">
        <v>275</v>
      </c>
      <c r="C307" s="28" t="str">
        <f>CONCATENATE(Table469[[#This Row],[Job Role]],Table469[[#This Row],[Critical Work Functions]])</f>
        <v>Principal Enterprise ArchitectManage department</v>
      </c>
      <c r="D307" s="28" t="s">
        <v>2081</v>
      </c>
    </row>
    <row r="308" spans="1:4" ht="112" x14ac:dyDescent="0.35">
      <c r="A308" s="26" t="s">
        <v>174</v>
      </c>
      <c r="B308" s="28" t="s">
        <v>225</v>
      </c>
      <c r="C308" s="28" t="str">
        <f>CONCATENATE(Table469[[#This Row],[Job Role]],Table469[[#This Row],[Critical Work Functions]])</f>
        <v>Principal Enterprise ArchitectManage stakeholders</v>
      </c>
      <c r="D308" s="28" t="s">
        <v>2082</v>
      </c>
    </row>
    <row r="309" spans="1:4" ht="154" x14ac:dyDescent="0.35">
      <c r="A309" s="26" t="s">
        <v>165</v>
      </c>
      <c r="B309" s="28" t="s">
        <v>522</v>
      </c>
      <c r="C309" s="28" t="str">
        <f>CONCATENATE(Table469[[#This Row],[Job Role]],Table469[[#This Row],[Critical Work Functions]])</f>
        <v>Principal IT ConsultantDesign IT solution</v>
      </c>
      <c r="D309" s="28" t="s">
        <v>2083</v>
      </c>
    </row>
    <row r="310" spans="1:4" ht="140" x14ac:dyDescent="0.35">
      <c r="A310" s="26" t="s">
        <v>165</v>
      </c>
      <c r="B310" s="28" t="s">
        <v>283</v>
      </c>
      <c r="C310" s="28" t="str">
        <f>CONCATENATE(Table469[[#This Row],[Job Role]],Table469[[#This Row],[Critical Work Functions]])</f>
        <v>Principal IT ConsultantDevelop business</v>
      </c>
      <c r="D310" s="28" t="s">
        <v>2084</v>
      </c>
    </row>
    <row r="311" spans="1:4" ht="182" x14ac:dyDescent="0.35">
      <c r="A311" s="26" t="s">
        <v>165</v>
      </c>
      <c r="B311" s="28" t="s">
        <v>363</v>
      </c>
      <c r="C311" s="28" t="str">
        <f>CONCATENATE(Table469[[#This Row],[Job Role]],Table469[[#This Row],[Critical Work Functions]])</f>
        <v>Principal IT ConsultantImplement solutions</v>
      </c>
      <c r="D311" s="28" t="s">
        <v>1765</v>
      </c>
    </row>
    <row r="312" spans="1:4" ht="210" x14ac:dyDescent="0.35">
      <c r="A312" s="26" t="s">
        <v>165</v>
      </c>
      <c r="B312" s="28" t="s">
        <v>509</v>
      </c>
      <c r="C312" s="28" t="str">
        <f>CONCATENATE(Table469[[#This Row],[Job Role]],Table469[[#This Row],[Critical Work Functions]])</f>
        <v>Principal IT ConsultantManage programmes</v>
      </c>
      <c r="D312" s="28" t="s">
        <v>2085</v>
      </c>
    </row>
    <row r="313" spans="1:4" ht="126" x14ac:dyDescent="0.35">
      <c r="A313" s="26" t="s">
        <v>165</v>
      </c>
      <c r="B313" s="28" t="s">
        <v>214</v>
      </c>
      <c r="C313" s="28" t="str">
        <f>CONCATENATE(Table469[[#This Row],[Job Role]],Table469[[#This Row],[Critical Work Functions]])</f>
        <v>Principal IT ConsultantManage teams</v>
      </c>
      <c r="D313" s="28" t="s">
        <v>2086</v>
      </c>
    </row>
    <row r="314" spans="1:4" ht="112" x14ac:dyDescent="0.35">
      <c r="A314" s="26" t="s">
        <v>165</v>
      </c>
      <c r="B314" s="28" t="s">
        <v>518</v>
      </c>
      <c r="C314" s="28" t="str">
        <f>CONCATENATE(Table469[[#This Row],[Job Role]],Table469[[#This Row],[Critical Work Functions]])</f>
        <v>Principal IT ConsultantProvide expert advice</v>
      </c>
      <c r="D314" s="28" t="s">
        <v>2087</v>
      </c>
    </row>
    <row r="315" spans="1:4" ht="98" x14ac:dyDescent="0.35">
      <c r="A315" s="26" t="s">
        <v>165</v>
      </c>
      <c r="B315" s="28" t="s">
        <v>523</v>
      </c>
      <c r="C315" s="28" t="str">
        <f>CONCATENATE(Table469[[#This Row],[Job Role]],Table469[[#This Row],[Critical Work Functions]])</f>
        <v>Principal IT ConsultantSet Practice strategy</v>
      </c>
      <c r="D315" s="28" t="s">
        <v>2088</v>
      </c>
    </row>
    <row r="316" spans="1:4" ht="126" x14ac:dyDescent="0.35">
      <c r="A316" s="60" t="s">
        <v>187</v>
      </c>
      <c r="B316" s="28" t="s">
        <v>582</v>
      </c>
      <c r="C316" s="28" t="str">
        <f>CONCATENATE(Table469[[#This Row],[Job Role]],Table469[[#This Row],[Critical Work Functions]])</f>
        <v>Principal Planning and Design ArchitectManage Projects</v>
      </c>
      <c r="D316" s="28" t="s">
        <v>1753</v>
      </c>
    </row>
    <row r="317" spans="1:4" ht="126" x14ac:dyDescent="0.35">
      <c r="A317" s="60" t="s">
        <v>187</v>
      </c>
      <c r="B317" s="28" t="s">
        <v>214</v>
      </c>
      <c r="C317" s="28" t="str">
        <f>CONCATENATE(Table469[[#This Row],[Job Role]],Table469[[#This Row],[Critical Work Functions]])</f>
        <v>Principal Planning and Design ArchitectManage teams</v>
      </c>
      <c r="D317" s="28" t="s">
        <v>2089</v>
      </c>
    </row>
    <row r="318" spans="1:4" ht="140" x14ac:dyDescent="0.35">
      <c r="A318" s="60" t="s">
        <v>187</v>
      </c>
      <c r="B318" s="28" t="s">
        <v>562</v>
      </c>
      <c r="C318" s="28" t="str">
        <f>CONCATENATE(Table469[[#This Row],[Job Role]],Table469[[#This Row],[Critical Work Functions]])</f>
        <v>Principal Planning and Design ArchitectOptimise infrastructure performance</v>
      </c>
      <c r="D318" s="28" t="s">
        <v>2090</v>
      </c>
    </row>
    <row r="319" spans="1:4" ht="140" x14ac:dyDescent="0.35">
      <c r="A319" s="60" t="s">
        <v>187</v>
      </c>
      <c r="B319" s="28" t="s">
        <v>580</v>
      </c>
      <c r="C319" s="28" t="str">
        <f>CONCATENATE(Table469[[#This Row],[Job Role]],Table469[[#This Row],[Critical Work Functions]])</f>
        <v>Principal Planning and Design ArchitectPerform infrastructure planning and design</v>
      </c>
      <c r="D319" s="28" t="s">
        <v>2285</v>
      </c>
    </row>
    <row r="320" spans="1:4" ht="98" x14ac:dyDescent="0.35">
      <c r="A320" s="60" t="s">
        <v>187</v>
      </c>
      <c r="B320" s="28" t="s">
        <v>560</v>
      </c>
      <c r="C320" s="28" t="str">
        <f>CONCATENATE(Table469[[#This Row],[Job Role]],Table469[[#This Row],[Critical Work Functions]])</f>
        <v>Principal Planning and Design ArchitectResolve infrastructure incidents</v>
      </c>
      <c r="D320" s="28" t="s">
        <v>1754</v>
      </c>
    </row>
    <row r="321" spans="1:4" ht="126" x14ac:dyDescent="0.35">
      <c r="A321" s="60" t="s">
        <v>187</v>
      </c>
      <c r="B321" s="28" t="s">
        <v>579</v>
      </c>
      <c r="C321" s="28" t="str">
        <f>CONCATENATE(Table469[[#This Row],[Job Role]],Table469[[#This Row],[Critical Work Functions]])</f>
        <v>Principal Planning and Design ArchitectSupport infrastructure integration</v>
      </c>
      <c r="D321" s="28" t="s">
        <v>1755</v>
      </c>
    </row>
    <row r="322" spans="1:4" ht="126" x14ac:dyDescent="0.35">
      <c r="A322" s="26" t="s">
        <v>658</v>
      </c>
      <c r="B322" s="28" t="s">
        <v>382</v>
      </c>
      <c r="C322" s="28" t="str">
        <f>CONCATENATE(Table469[[#This Row],[Job Role]],Table469[[#This Row],[Critical Work Functions]])</f>
        <v>Principal Security Engineer/Principal Security ArchitectAlign security architecture with business requirements</v>
      </c>
      <c r="D322" s="28" t="s">
        <v>2091</v>
      </c>
    </row>
    <row r="323" spans="1:4" ht="168" x14ac:dyDescent="0.35">
      <c r="A323" s="26" t="s">
        <v>658</v>
      </c>
      <c r="B323" s="28" t="s">
        <v>379</v>
      </c>
      <c r="C323" s="28" t="str">
        <f>CONCATENATE(Table469[[#This Row],[Job Role]],Table469[[#This Row],[Critical Work Functions]])</f>
        <v>Principal Security Engineer/Principal Security ArchitectDesign secure system architectures</v>
      </c>
      <c r="D323" s="28" t="s">
        <v>2092</v>
      </c>
    </row>
    <row r="324" spans="1:4" ht="98" x14ac:dyDescent="0.35">
      <c r="A324" s="26" t="s">
        <v>658</v>
      </c>
      <c r="B324" s="28" t="s">
        <v>378</v>
      </c>
      <c r="C324" s="28" t="str">
        <f>CONCATENATE(Table469[[#This Row],[Job Role]],Table469[[#This Row],[Critical Work Functions]])</f>
        <v>Principal Security Engineer/Principal Security ArchitectImplement security systems</v>
      </c>
      <c r="D324" s="28" t="s">
        <v>2093</v>
      </c>
    </row>
    <row r="325" spans="1:4" ht="112" x14ac:dyDescent="0.35">
      <c r="A325" s="26" t="s">
        <v>658</v>
      </c>
      <c r="B325" s="28" t="s">
        <v>376</v>
      </c>
      <c r="C325" s="28" t="str">
        <f>CONCATENATE(Table469[[#This Row],[Job Role]],Table469[[#This Row],[Critical Work Functions]])</f>
        <v>Principal Security Engineer/Principal Security ArchitectMaintain security systems</v>
      </c>
      <c r="D325" s="28" t="s">
        <v>2094</v>
      </c>
    </row>
    <row r="326" spans="1:4" ht="126" x14ac:dyDescent="0.35">
      <c r="A326" s="26" t="s">
        <v>658</v>
      </c>
      <c r="B326" s="28" t="s">
        <v>275</v>
      </c>
      <c r="C326" s="28" t="str">
        <f>CONCATENATE(Table469[[#This Row],[Job Role]],Table469[[#This Row],[Critical Work Functions]])</f>
        <v>Principal Security Engineer/Principal Security ArchitectManage department</v>
      </c>
      <c r="D326" s="28" t="s">
        <v>2095</v>
      </c>
    </row>
    <row r="327" spans="1:4" ht="182" x14ac:dyDescent="0.35">
      <c r="A327" s="26" t="s">
        <v>172</v>
      </c>
      <c r="B327" s="28" t="s">
        <v>541</v>
      </c>
      <c r="C327" s="28" t="str">
        <f>CONCATENATE(Table469[[#This Row],[Job Role]],Table469[[#This Row],[Critical Work Functions]])</f>
        <v>Principal Solutions ArchitectDesign the solution architecture</v>
      </c>
      <c r="D327" s="28" t="s">
        <v>1768</v>
      </c>
    </row>
    <row r="328" spans="1:4" ht="210" x14ac:dyDescent="0.35">
      <c r="A328" s="26" t="s">
        <v>172</v>
      </c>
      <c r="B328" s="28" t="s">
        <v>536</v>
      </c>
      <c r="C328" s="28" t="str">
        <f>CONCATENATE(Table469[[#This Row],[Job Role]],Table469[[#This Row],[Critical Work Functions]])</f>
        <v>Principal Solutions ArchitectImplement solution</v>
      </c>
      <c r="D328" s="28" t="s">
        <v>1769</v>
      </c>
    </row>
    <row r="329" spans="1:4" ht="126" x14ac:dyDescent="0.35">
      <c r="A329" s="26" t="s">
        <v>172</v>
      </c>
      <c r="B329" s="28" t="s">
        <v>275</v>
      </c>
      <c r="C329" s="28" t="str">
        <f>CONCATENATE(Table469[[#This Row],[Job Role]],Table469[[#This Row],[Critical Work Functions]])</f>
        <v>Principal Solutions ArchitectManage department</v>
      </c>
      <c r="D329" s="28" t="s">
        <v>2096</v>
      </c>
    </row>
    <row r="330" spans="1:4" ht="112" x14ac:dyDescent="0.35">
      <c r="A330" s="26" t="s">
        <v>172</v>
      </c>
      <c r="B330" s="28" t="s">
        <v>1711</v>
      </c>
      <c r="C330" s="28" t="str">
        <f>CONCATENATE(Table469[[#This Row],[Job Role]],Table469[[#This Row],[Critical Work Functions]])</f>
        <v>Principal Solutions ArchitectStakeholder management</v>
      </c>
      <c r="D330" s="28" t="s">
        <v>2097</v>
      </c>
    </row>
    <row r="331" spans="1:4" ht="84" x14ac:dyDescent="0.35">
      <c r="A331" s="26" t="s">
        <v>172</v>
      </c>
      <c r="B331" s="28" t="s">
        <v>542</v>
      </c>
      <c r="C331" s="28" t="str">
        <f>CONCATENATE(Table469[[#This Row],[Job Role]],Table469[[#This Row],[Critical Work Functions]])</f>
        <v>Principal Solutions ArchitectUnderstand business requirements</v>
      </c>
      <c r="D331" s="28" t="s">
        <v>2098</v>
      </c>
    </row>
    <row r="332" spans="1:4" ht="56" x14ac:dyDescent="0.35">
      <c r="A332" s="26" t="s">
        <v>76</v>
      </c>
      <c r="B332" s="28" t="s">
        <v>285</v>
      </c>
      <c r="C332" s="28" t="str">
        <f>CONCATENATE(Table469[[#This Row],[Job Role]],Table469[[#This Row],[Critical Work Functions]])</f>
        <v>Product ManagerConduct market research</v>
      </c>
      <c r="D332" s="28" t="s">
        <v>2099</v>
      </c>
    </row>
    <row r="333" spans="1:4" ht="140" x14ac:dyDescent="0.35">
      <c r="A333" s="26" t="s">
        <v>76</v>
      </c>
      <c r="B333" s="28" t="s">
        <v>283</v>
      </c>
      <c r="C333" s="28" t="str">
        <f>CONCATENATE(Table469[[#This Row],[Job Role]],Table469[[#This Row],[Critical Work Functions]])</f>
        <v>Product ManagerDevelop business</v>
      </c>
      <c r="D333" s="28" t="s">
        <v>2100</v>
      </c>
    </row>
    <row r="334" spans="1:4" ht="84" x14ac:dyDescent="0.35">
      <c r="A334" s="26" t="s">
        <v>76</v>
      </c>
      <c r="B334" s="28" t="s">
        <v>284</v>
      </c>
      <c r="C334" s="28" t="str">
        <f>CONCATENATE(Table469[[#This Row],[Job Role]],Table469[[#This Row],[Critical Work Functions]])</f>
        <v>Product ManagerDrive product development – single product</v>
      </c>
      <c r="D334" s="28" t="s">
        <v>2101</v>
      </c>
    </row>
    <row r="335" spans="1:4" ht="70" x14ac:dyDescent="0.35">
      <c r="A335" s="26" t="s">
        <v>76</v>
      </c>
      <c r="B335" s="28" t="s">
        <v>1700</v>
      </c>
      <c r="C335" s="28" t="str">
        <f>CONCATENATE(Table469[[#This Row],[Job Role]],Table469[[#This Row],[Critical Work Functions]])</f>
        <v>Product ManagerImplement Go-To-Market roadmap</v>
      </c>
      <c r="D335" s="28" t="s">
        <v>2102</v>
      </c>
    </row>
    <row r="336" spans="1:4" ht="140" x14ac:dyDescent="0.35">
      <c r="A336" s="26" t="s">
        <v>76</v>
      </c>
      <c r="B336" s="28" t="s">
        <v>312</v>
      </c>
      <c r="C336" s="28" t="str">
        <f>CONCATENATE(Table469[[#This Row],[Job Role]],Table469[[#This Row],[Critical Work Functions]])</f>
        <v>Product ManagerManage projects and stakeholders</v>
      </c>
      <c r="D336" s="28" t="s">
        <v>2103</v>
      </c>
    </row>
    <row r="337" spans="1:4" ht="56" x14ac:dyDescent="0.35">
      <c r="A337" s="26" t="s">
        <v>143</v>
      </c>
      <c r="B337" s="28" t="s">
        <v>451</v>
      </c>
      <c r="C337" s="28" t="str">
        <f>CONCATENATE(Table469[[#This Row],[Job Role]],Table469[[#This Row],[Critical Work Functions]])</f>
        <v>Product Marketing ExecutiveAdvise product development</v>
      </c>
      <c r="D337" s="28" t="s">
        <v>2104</v>
      </c>
    </row>
    <row r="338" spans="1:4" ht="42" x14ac:dyDescent="0.35">
      <c r="A338" s="26" t="s">
        <v>143</v>
      </c>
      <c r="B338" s="28" t="s">
        <v>285</v>
      </c>
      <c r="C338" s="28" t="str">
        <f>CONCATENATE(Table469[[#This Row],[Job Role]],Table469[[#This Row],[Critical Work Functions]])</f>
        <v>Product Marketing ExecutiveConduct market research</v>
      </c>
      <c r="D338" s="28" t="s">
        <v>2105</v>
      </c>
    </row>
    <row r="339" spans="1:4" ht="154" x14ac:dyDescent="0.35">
      <c r="A339" s="26" t="s">
        <v>143</v>
      </c>
      <c r="B339" s="28" t="s">
        <v>456</v>
      </c>
      <c r="C339" s="28" t="str">
        <f>CONCATENATE(Table469[[#This Row],[Job Role]],Table469[[#This Row],[Critical Work Functions]])</f>
        <v>Product Marketing ExecutiveGenerate customer insights</v>
      </c>
      <c r="D339" s="28" t="s">
        <v>2106</v>
      </c>
    </row>
    <row r="340" spans="1:4" ht="154" x14ac:dyDescent="0.35">
      <c r="A340" s="26" t="s">
        <v>143</v>
      </c>
      <c r="B340" s="28" t="s">
        <v>455</v>
      </c>
      <c r="C340" s="28" t="str">
        <f>CONCATENATE(Table469[[#This Row],[Job Role]],Table469[[#This Row],[Critical Work Functions]])</f>
        <v>Product Marketing ExecutiveImplement product marketing strategy</v>
      </c>
      <c r="D340" s="28" t="s">
        <v>2107</v>
      </c>
    </row>
    <row r="341" spans="1:4" ht="98" x14ac:dyDescent="0.35">
      <c r="A341" s="26" t="s">
        <v>143</v>
      </c>
      <c r="B341" s="28" t="s">
        <v>454</v>
      </c>
      <c r="C341" s="28" t="str">
        <f>CONCATENATE(Table469[[#This Row],[Job Role]],Table469[[#This Row],[Critical Work Functions]])</f>
        <v>Product Marketing ExecutiveManage partnership marketing</v>
      </c>
      <c r="D341" s="28" t="s">
        <v>2108</v>
      </c>
    </row>
    <row r="342" spans="1:4" ht="70" x14ac:dyDescent="0.35">
      <c r="A342" s="26" t="s">
        <v>143</v>
      </c>
      <c r="B342" s="28" t="s">
        <v>453</v>
      </c>
      <c r="C342" s="28" t="str">
        <f>CONCATENATE(Table469[[#This Row],[Job Role]],Table469[[#This Row],[Critical Work Functions]])</f>
        <v>Product Marketing ExecutiveManage product campaigns</v>
      </c>
      <c r="D342" s="28" t="s">
        <v>2109</v>
      </c>
    </row>
    <row r="343" spans="1:4" ht="84" x14ac:dyDescent="0.35">
      <c r="A343" s="26" t="s">
        <v>144</v>
      </c>
      <c r="B343" s="28" t="s">
        <v>451</v>
      </c>
      <c r="C343" s="28" t="str">
        <f>CONCATENATE(Table469[[#This Row],[Job Role]],Table469[[#This Row],[Critical Work Functions]])</f>
        <v>Product Marketing ManagerAdvise product development</v>
      </c>
      <c r="D343" s="28" t="s">
        <v>2110</v>
      </c>
    </row>
    <row r="344" spans="1:4" ht="70" x14ac:dyDescent="0.35">
      <c r="A344" s="26" t="s">
        <v>144</v>
      </c>
      <c r="B344" s="28" t="s">
        <v>285</v>
      </c>
      <c r="C344" s="28" t="str">
        <f>CONCATENATE(Table469[[#This Row],[Job Role]],Table469[[#This Row],[Critical Work Functions]])</f>
        <v>Product Marketing ManagerConduct market research</v>
      </c>
      <c r="D344" s="28" t="s">
        <v>2111</v>
      </c>
    </row>
    <row r="345" spans="1:4" ht="112" x14ac:dyDescent="0.35">
      <c r="A345" s="26" t="s">
        <v>144</v>
      </c>
      <c r="B345" s="28" t="s">
        <v>456</v>
      </c>
      <c r="C345" s="28" t="str">
        <f>CONCATENATE(Table469[[#This Row],[Job Role]],Table469[[#This Row],[Critical Work Functions]])</f>
        <v>Product Marketing ManagerGenerate customer insights</v>
      </c>
      <c r="D345" s="28" t="s">
        <v>2112</v>
      </c>
    </row>
    <row r="346" spans="1:4" ht="210" x14ac:dyDescent="0.35">
      <c r="A346" s="26" t="s">
        <v>144</v>
      </c>
      <c r="B346" s="28" t="s">
        <v>455</v>
      </c>
      <c r="C346" s="28" t="str">
        <f>CONCATENATE(Table469[[#This Row],[Job Role]],Table469[[#This Row],[Critical Work Functions]])</f>
        <v>Product Marketing ManagerImplement product marketing strategy</v>
      </c>
      <c r="D346" s="28" t="s">
        <v>1790</v>
      </c>
    </row>
    <row r="347" spans="1:4" ht="98" x14ac:dyDescent="0.35">
      <c r="A347" s="26" t="s">
        <v>144</v>
      </c>
      <c r="B347" s="28" t="s">
        <v>454</v>
      </c>
      <c r="C347" s="28" t="str">
        <f>CONCATENATE(Table469[[#This Row],[Job Role]],Table469[[#This Row],[Critical Work Functions]])</f>
        <v>Product Marketing ManagerManage partnership marketing</v>
      </c>
      <c r="D347" s="28" t="s">
        <v>2113</v>
      </c>
    </row>
    <row r="348" spans="1:4" ht="112" x14ac:dyDescent="0.35">
      <c r="A348" s="26" t="s">
        <v>144</v>
      </c>
      <c r="B348" s="28" t="s">
        <v>458</v>
      </c>
      <c r="C348" s="28" t="str">
        <f>CONCATENATE(Table469[[#This Row],[Job Role]],Table469[[#This Row],[Critical Work Functions]])</f>
        <v>Product Marketing ManagerManage public relations and campaigns</v>
      </c>
      <c r="D348" s="28" t="s">
        <v>2284</v>
      </c>
    </row>
    <row r="349" spans="1:4" ht="142.5" customHeight="1" x14ac:dyDescent="0.35">
      <c r="A349" s="26" t="s">
        <v>169</v>
      </c>
      <c r="B349" s="28" t="s">
        <v>275</v>
      </c>
      <c r="C349" s="28" t="str">
        <f>CONCATENATE(Table469[[#This Row],[Job Role]],Table469[[#This Row],[Critical Work Functions]])</f>
        <v>Program DirectorManage department</v>
      </c>
      <c r="D349" s="28" t="s">
        <v>2114</v>
      </c>
    </row>
    <row r="350" spans="1:4" ht="182" x14ac:dyDescent="0.35">
      <c r="A350" s="26" t="s">
        <v>169</v>
      </c>
      <c r="B350" s="28" t="s">
        <v>534</v>
      </c>
      <c r="C350" s="28" t="str">
        <f>CONCATENATE(Table469[[#This Row],[Job Role]],Table469[[#This Row],[Critical Work Functions]])</f>
        <v>Program DirectorOversee programme implementation</v>
      </c>
      <c r="D350" s="28" t="s">
        <v>2115</v>
      </c>
    </row>
    <row r="351" spans="1:4" ht="84" x14ac:dyDescent="0.35">
      <c r="A351" s="26" t="s">
        <v>169</v>
      </c>
      <c r="B351" s="28" t="s">
        <v>535</v>
      </c>
      <c r="C351" s="28" t="str">
        <f>CONCATENATE(Table469[[#This Row],[Job Role]],Table469[[#This Row],[Critical Work Functions]])</f>
        <v>Program DirectorOversee programme planning</v>
      </c>
      <c r="D351" s="28" t="s">
        <v>2116</v>
      </c>
    </row>
    <row r="352" spans="1:4" ht="126" x14ac:dyDescent="0.35">
      <c r="A352" s="26" t="s">
        <v>169</v>
      </c>
      <c r="B352" s="28" t="s">
        <v>532</v>
      </c>
      <c r="C352" s="28" t="str">
        <f>CONCATENATE(Table469[[#This Row],[Job Role]],Table469[[#This Row],[Critical Work Functions]])</f>
        <v>Program DirectorSet programme management framework</v>
      </c>
      <c r="D352" s="28" t="s">
        <v>2117</v>
      </c>
    </row>
    <row r="353" spans="1:4" ht="238" x14ac:dyDescent="0.35">
      <c r="A353" s="26" t="s">
        <v>168</v>
      </c>
      <c r="B353" s="28" t="s">
        <v>531</v>
      </c>
      <c r="C353" s="28" t="str">
        <f>CONCATENATE(Table469[[#This Row],[Job Role]],Table469[[#This Row],[Critical Work Functions]])</f>
        <v>Program ManagerDevelop programme plan</v>
      </c>
      <c r="D353" s="28" t="s">
        <v>1767</v>
      </c>
    </row>
    <row r="354" spans="1:4" ht="126" x14ac:dyDescent="0.35">
      <c r="A354" s="26" t="s">
        <v>168</v>
      </c>
      <c r="B354" s="28" t="s">
        <v>530</v>
      </c>
      <c r="C354" s="28" t="str">
        <f>CONCATENATE(Table469[[#This Row],[Job Role]],Table469[[#This Row],[Critical Work Functions]])</f>
        <v>Program ManagerImplement programme</v>
      </c>
      <c r="D354" s="28" t="s">
        <v>2118</v>
      </c>
    </row>
    <row r="355" spans="1:4" ht="126" x14ac:dyDescent="0.35">
      <c r="A355" s="26" t="s">
        <v>168</v>
      </c>
      <c r="B355" s="28" t="s">
        <v>214</v>
      </c>
      <c r="C355" s="28" t="str">
        <f>CONCATENATE(Table469[[#This Row],[Job Role]],Table469[[#This Row],[Critical Work Functions]])</f>
        <v>Program ManagerManage teams</v>
      </c>
      <c r="D355" s="28" t="s">
        <v>2119</v>
      </c>
    </row>
    <row r="356" spans="1:4" ht="140" x14ac:dyDescent="0.35">
      <c r="A356" s="26" t="s">
        <v>168</v>
      </c>
      <c r="B356" s="28" t="s">
        <v>532</v>
      </c>
      <c r="C356" s="28" t="str">
        <f>CONCATENATE(Table469[[#This Row],[Job Role]],Table469[[#This Row],[Critical Work Functions]])</f>
        <v>Program ManagerSet programme management framework</v>
      </c>
      <c r="D356" s="28" t="s">
        <v>2120</v>
      </c>
    </row>
    <row r="357" spans="1:4" ht="154" x14ac:dyDescent="0.35">
      <c r="A357" s="26" t="s">
        <v>167</v>
      </c>
      <c r="B357" s="28" t="s">
        <v>528</v>
      </c>
      <c r="C357" s="28" t="str">
        <f>CONCATENATE(Table469[[#This Row],[Job Role]],Table469[[#This Row],[Critical Work Functions]])</f>
        <v>Project ManagerDevelop project plan</v>
      </c>
      <c r="D357" s="28" t="s">
        <v>2121</v>
      </c>
    </row>
    <row r="358" spans="1:4" ht="126" x14ac:dyDescent="0.35">
      <c r="A358" s="26" t="s">
        <v>167</v>
      </c>
      <c r="B358" s="28" t="s">
        <v>527</v>
      </c>
      <c r="C358" s="28" t="str">
        <f>CONCATENATE(Table469[[#This Row],[Job Role]],Table469[[#This Row],[Critical Work Functions]])</f>
        <v>Project ManagerImplement projects</v>
      </c>
      <c r="D358" s="28" t="s">
        <v>2122</v>
      </c>
    </row>
    <row r="359" spans="1:4" ht="126" x14ac:dyDescent="0.35">
      <c r="A359" s="26" t="s">
        <v>167</v>
      </c>
      <c r="B359" s="28" t="s">
        <v>214</v>
      </c>
      <c r="C359" s="28" t="str">
        <f>CONCATENATE(Table469[[#This Row],[Job Role]],Table469[[#This Row],[Critical Work Functions]])</f>
        <v>Project ManagerManage teams</v>
      </c>
      <c r="D359" s="28" t="s">
        <v>2123</v>
      </c>
    </row>
    <row r="360" spans="1:4" ht="70" x14ac:dyDescent="0.35">
      <c r="A360" s="26" t="s">
        <v>8</v>
      </c>
      <c r="B360" s="28" t="s">
        <v>208</v>
      </c>
      <c r="C360" s="28" t="str">
        <f>CONCATENATE(Table469[[#This Row],[Job Role]],Table469[[#This Row],[Critical Work Functions]])</f>
        <v>Quality AnalystMonitor quality assurance</v>
      </c>
      <c r="D360" s="28" t="s">
        <v>2124</v>
      </c>
    </row>
    <row r="361" spans="1:4" ht="126" x14ac:dyDescent="0.35">
      <c r="A361" s="26" t="s">
        <v>8</v>
      </c>
      <c r="B361" s="28" t="s">
        <v>209</v>
      </c>
      <c r="C361" s="28" t="str">
        <f>CONCATENATE(Table469[[#This Row],[Job Role]],Table469[[#This Row],[Critical Work Functions]])</f>
        <v>Quality AnalystPerform quality assurance testing</v>
      </c>
      <c r="D361" s="28" t="s">
        <v>2125</v>
      </c>
    </row>
    <row r="362" spans="1:4" ht="42" x14ac:dyDescent="0.35">
      <c r="A362" s="26" t="s">
        <v>8</v>
      </c>
      <c r="B362" s="28" t="s">
        <v>206</v>
      </c>
      <c r="C362" s="28" t="str">
        <f>CONCATENATE(Table469[[#This Row],[Job Role]],Table469[[#This Row],[Critical Work Functions]])</f>
        <v>Quality AnalystResolve quality related issues</v>
      </c>
      <c r="D362" s="28" t="s">
        <v>2126</v>
      </c>
    </row>
    <row r="363" spans="1:4" ht="70" x14ac:dyDescent="0.35">
      <c r="A363" s="26" t="s">
        <v>12</v>
      </c>
      <c r="B363" s="28" t="s">
        <v>211</v>
      </c>
      <c r="C363" s="28" t="str">
        <f>CONCATENATE(Table469[[#This Row],[Job Role]],Table469[[#This Row],[Critical Work Functions]])</f>
        <v>Quality EngineerOptimise quality assurance processes</v>
      </c>
      <c r="D363" s="28" t="s">
        <v>1840</v>
      </c>
    </row>
    <row r="364" spans="1:4" ht="140" x14ac:dyDescent="0.35">
      <c r="A364" s="26" t="s">
        <v>12</v>
      </c>
      <c r="B364" s="29" t="s">
        <v>209</v>
      </c>
      <c r="C364" s="28" t="str">
        <f>CONCATENATE(Table469[[#This Row],[Job Role]],Table469[[#This Row],[Critical Work Functions]])</f>
        <v>Quality EngineerPerform quality assurance testing</v>
      </c>
      <c r="D364" s="28" t="s">
        <v>2127</v>
      </c>
    </row>
    <row r="365" spans="1:4" ht="168" x14ac:dyDescent="0.35">
      <c r="A365" s="26" t="s">
        <v>12</v>
      </c>
      <c r="B365" s="29" t="s">
        <v>210</v>
      </c>
      <c r="C365" s="28" t="str">
        <f>CONCATENATE(Table469[[#This Row],[Job Role]],Table469[[#This Row],[Critical Work Functions]])</f>
        <v>Quality EngineerResolve quality assurance issues</v>
      </c>
      <c r="D365" s="28" t="s">
        <v>2128</v>
      </c>
    </row>
    <row r="366" spans="1:4" ht="126" x14ac:dyDescent="0.35">
      <c r="A366" s="26" t="s">
        <v>21</v>
      </c>
      <c r="B366" s="28" t="s">
        <v>214</v>
      </c>
      <c r="C366" s="28" t="str">
        <f>CONCATENATE(Table469[[#This Row],[Job Role]],Table469[[#This Row],[Critical Work Functions]])</f>
        <v>Quality ManagerManage teams</v>
      </c>
      <c r="D366" s="28" t="s">
        <v>2129</v>
      </c>
    </row>
    <row r="367" spans="1:4" ht="196" x14ac:dyDescent="0.35">
      <c r="A367" s="26" t="s">
        <v>21</v>
      </c>
      <c r="B367" s="28" t="s">
        <v>217</v>
      </c>
      <c r="C367" s="28" t="str">
        <f>CONCATENATE(Table469[[#This Row],[Job Role]],Table469[[#This Row],[Critical Work Functions]])</f>
        <v>Quality ManagerMonitor quality assurance issue resolution</v>
      </c>
      <c r="D367" s="28" t="s">
        <v>1841</v>
      </c>
    </row>
    <row r="368" spans="1:4" ht="56" x14ac:dyDescent="0.35">
      <c r="A368" s="26" t="s">
        <v>21</v>
      </c>
      <c r="B368" s="28" t="s">
        <v>218</v>
      </c>
      <c r="C368" s="28" t="str">
        <f>CONCATENATE(Table469[[#This Row],[Job Role]],Table469[[#This Row],[Critical Work Functions]])</f>
        <v>Quality ManagerOversee quality assurance testing</v>
      </c>
      <c r="D368" s="28" t="s">
        <v>2130</v>
      </c>
    </row>
    <row r="369" spans="1:4" ht="70" x14ac:dyDescent="0.35">
      <c r="A369" s="26" t="s">
        <v>21</v>
      </c>
      <c r="B369" s="28" t="s">
        <v>216</v>
      </c>
      <c r="C369" s="28" t="str">
        <f>CONCATENATE(Table469[[#This Row],[Job Role]],Table469[[#This Row],[Critical Work Functions]])</f>
        <v>Quality ManagerProvide training</v>
      </c>
      <c r="D369" s="28" t="s">
        <v>2131</v>
      </c>
    </row>
    <row r="370" spans="1:4" ht="140" x14ac:dyDescent="0.35">
      <c r="A370" s="26" t="s">
        <v>21</v>
      </c>
      <c r="B370" s="28" t="s">
        <v>219</v>
      </c>
      <c r="C370" s="28" t="str">
        <f>CONCATENATE(Table469[[#This Row],[Job Role]],Table469[[#This Row],[Critical Work Functions]])</f>
        <v>Quality ManagerSet quality assurance processes</v>
      </c>
      <c r="D370" s="28" t="s">
        <v>2132</v>
      </c>
    </row>
    <row r="371" spans="1:4" ht="84" x14ac:dyDescent="0.35">
      <c r="A371" s="26" t="s">
        <v>151</v>
      </c>
      <c r="B371" s="28" t="s">
        <v>477</v>
      </c>
      <c r="C371" s="28" t="str">
        <f>CONCATENATE(Table469[[#This Row],[Job Role]],Table469[[#This Row],[Critical Work Functions]])</f>
        <v>Sales Account ManagerClose deals</v>
      </c>
      <c r="D371" s="28" t="s">
        <v>1782</v>
      </c>
    </row>
    <row r="372" spans="1:4" ht="112" x14ac:dyDescent="0.35">
      <c r="A372" s="26" t="s">
        <v>151</v>
      </c>
      <c r="B372" s="28" t="s">
        <v>484</v>
      </c>
      <c r="C372" s="28" t="str">
        <f>CONCATENATE(Table469[[#This Row],[Job Role]],Table469[[#This Row],[Critical Work Functions]])</f>
        <v>Sales Account ManagerIdentify new sales opportunities with existing customers</v>
      </c>
      <c r="D372" s="28" t="s">
        <v>1783</v>
      </c>
    </row>
    <row r="373" spans="1:4" ht="126" x14ac:dyDescent="0.35">
      <c r="A373" s="26" t="s">
        <v>151</v>
      </c>
      <c r="B373" s="28" t="s">
        <v>482</v>
      </c>
      <c r="C373" s="28" t="str">
        <f>CONCATENATE(Table469[[#This Row],[Job Role]],Table469[[#This Row],[Critical Work Functions]])</f>
        <v>Sales Account ManagerImplement business development strategies</v>
      </c>
      <c r="D373" s="28" t="s">
        <v>2133</v>
      </c>
    </row>
    <row r="374" spans="1:4" ht="98" x14ac:dyDescent="0.35">
      <c r="A374" s="26" t="s">
        <v>151</v>
      </c>
      <c r="B374" s="28" t="s">
        <v>474</v>
      </c>
      <c r="C374" s="28" t="str">
        <f>CONCATENATE(Table469[[#This Row],[Job Role]],Table469[[#This Row],[Critical Work Functions]])</f>
        <v>Sales Account ManagerManage client relationships</v>
      </c>
      <c r="D374" s="28" t="s">
        <v>2134</v>
      </c>
    </row>
    <row r="375" spans="1:4" ht="98" x14ac:dyDescent="0.35">
      <c r="A375" s="26" t="s">
        <v>151</v>
      </c>
      <c r="B375" s="28" t="s">
        <v>479</v>
      </c>
      <c r="C375" s="28" t="str">
        <f>CONCATENATE(Table469[[#This Row],[Job Role]],Table469[[#This Row],[Critical Work Functions]])</f>
        <v>Sales Account ManagerPitch products and/or services</v>
      </c>
      <c r="D375" s="28" t="s">
        <v>2135</v>
      </c>
    </row>
    <row r="376" spans="1:4" ht="98" x14ac:dyDescent="0.35">
      <c r="A376" s="26" t="s">
        <v>149</v>
      </c>
      <c r="B376" s="28" t="s">
        <v>474</v>
      </c>
      <c r="C376" s="28" t="str">
        <f>CONCATENATE(Table469[[#This Row],[Job Role]],Table469[[#This Row],[Critical Work Functions]])</f>
        <v>Sales ExecutiveManage client relationships</v>
      </c>
      <c r="D376" s="28" t="s">
        <v>2136</v>
      </c>
    </row>
    <row r="377" spans="1:4" ht="28" x14ac:dyDescent="0.35">
      <c r="A377" s="26" t="s">
        <v>149</v>
      </c>
      <c r="B377" s="28" t="s">
        <v>1712</v>
      </c>
      <c r="C377" s="28" t="str">
        <f>CONCATENATE(Table469[[#This Row],[Job Role]],Table469[[#This Row],[Critical Work Functions]])</f>
        <v>Sales ExecutiveSeek new sales opportunities</v>
      </c>
      <c r="D377" s="28" t="s">
        <v>2137</v>
      </c>
    </row>
    <row r="378" spans="1:4" ht="112" x14ac:dyDescent="0.35">
      <c r="A378" s="26" t="s">
        <v>149</v>
      </c>
      <c r="B378" s="28" t="s">
        <v>476</v>
      </c>
      <c r="C378" s="28" t="str">
        <f>CONCATENATE(Table469[[#This Row],[Job Role]],Table469[[#This Row],[Critical Work Functions]])</f>
        <v>Sales ExecutiveSupport business development</v>
      </c>
      <c r="D378" s="28" t="s">
        <v>2138</v>
      </c>
    </row>
    <row r="379" spans="1:4" ht="140" x14ac:dyDescent="0.35">
      <c r="A379" s="26" t="s">
        <v>121</v>
      </c>
      <c r="B379" s="28" t="s">
        <v>379</v>
      </c>
      <c r="C379" s="28" t="str">
        <f>CONCATENATE(Table469[[#This Row],[Job Role]],Table469[[#This Row],[Critical Work Functions]])</f>
        <v>Security EngineerDesign secure system architectures</v>
      </c>
      <c r="D379" s="28" t="s">
        <v>2139</v>
      </c>
    </row>
    <row r="380" spans="1:4" ht="70" x14ac:dyDescent="0.35">
      <c r="A380" s="26" t="s">
        <v>121</v>
      </c>
      <c r="B380" s="28" t="s">
        <v>378</v>
      </c>
      <c r="C380" s="28" t="str">
        <f>CONCATENATE(Table469[[#This Row],[Job Role]],Table469[[#This Row],[Critical Work Functions]])</f>
        <v>Security EngineerImplement security systems</v>
      </c>
      <c r="D380" s="28" t="s">
        <v>2140</v>
      </c>
    </row>
    <row r="381" spans="1:4" ht="126" x14ac:dyDescent="0.35">
      <c r="A381" s="26" t="s">
        <v>121</v>
      </c>
      <c r="B381" s="28" t="s">
        <v>376</v>
      </c>
      <c r="C381" s="28" t="str">
        <f>CONCATENATE(Table469[[#This Row],[Job Role]],Table469[[#This Row],[Critical Work Functions]])</f>
        <v>Security EngineerMaintain security systems</v>
      </c>
      <c r="D381" s="28" t="s">
        <v>2141</v>
      </c>
    </row>
    <row r="382" spans="1:4" ht="112" x14ac:dyDescent="0.35">
      <c r="A382" s="26" t="s">
        <v>121</v>
      </c>
      <c r="B382" s="28" t="s">
        <v>380</v>
      </c>
      <c r="C382" s="28" t="str">
        <f>CONCATENATE(Table469[[#This Row],[Job Role]],Table469[[#This Row],[Critical Work Functions]])</f>
        <v>Security EngineerUnderstand business needs</v>
      </c>
      <c r="D382" s="28" t="s">
        <v>2142</v>
      </c>
    </row>
    <row r="383" spans="1:4" ht="112" x14ac:dyDescent="0.35">
      <c r="A383" s="26" t="s">
        <v>129</v>
      </c>
      <c r="B383" s="28" t="s">
        <v>392</v>
      </c>
      <c r="C383" s="28" t="str">
        <f>CONCATENATE(Table469[[#This Row],[Job Role]],Table469[[#This Row],[Critical Work Functions]])</f>
        <v>Security ExecutiveFacilitate compliance</v>
      </c>
      <c r="D383" s="28" t="s">
        <v>2143</v>
      </c>
    </row>
    <row r="384" spans="1:4" ht="70" x14ac:dyDescent="0.35">
      <c r="A384" s="26" t="s">
        <v>129</v>
      </c>
      <c r="B384" s="28" t="s">
        <v>395</v>
      </c>
      <c r="C384" s="28" t="str">
        <f>CONCATENATE(Table469[[#This Row],[Job Role]],Table469[[#This Row],[Critical Work Functions]])</f>
        <v>Security ExecutiveMaintain security operations</v>
      </c>
      <c r="D384" s="28" t="s">
        <v>2144</v>
      </c>
    </row>
    <row r="385" spans="1:4" ht="70" x14ac:dyDescent="0.35">
      <c r="A385" s="26" t="s">
        <v>129</v>
      </c>
      <c r="B385" s="28" t="s">
        <v>396</v>
      </c>
      <c r="C385" s="28" t="str">
        <f>CONCATENATE(Table469[[#This Row],[Job Role]],Table469[[#This Row],[Critical Work Functions]])</f>
        <v>Security ExecutiveMonitor security systems</v>
      </c>
      <c r="D385" s="28" t="s">
        <v>1793</v>
      </c>
    </row>
    <row r="386" spans="1:4" ht="98" x14ac:dyDescent="0.35">
      <c r="A386" s="26" t="s">
        <v>129</v>
      </c>
      <c r="B386" s="28" t="s">
        <v>394</v>
      </c>
      <c r="C386" s="28" t="str">
        <f>CONCATENATE(Table469[[#This Row],[Job Role]],Table469[[#This Row],[Critical Work Functions]])</f>
        <v>Security ExecutiveRespond to security queries</v>
      </c>
      <c r="D386" s="28" t="s">
        <v>2145</v>
      </c>
    </row>
    <row r="387" spans="1:4" ht="112" x14ac:dyDescent="0.35">
      <c r="A387" s="26" t="s">
        <v>131</v>
      </c>
      <c r="B387" s="28" t="s">
        <v>395</v>
      </c>
      <c r="C387" s="28" t="str">
        <f>CONCATENATE(Table469[[#This Row],[Job Role]],Table469[[#This Row],[Critical Work Functions]])</f>
        <v>Security Operations AnalystMaintain security operations</v>
      </c>
      <c r="D387" s="28" t="s">
        <v>1794</v>
      </c>
    </row>
    <row r="388" spans="1:4" ht="140" x14ac:dyDescent="0.35">
      <c r="A388" s="26" t="s">
        <v>131</v>
      </c>
      <c r="B388" s="28" t="s">
        <v>396</v>
      </c>
      <c r="C388" s="28" t="str">
        <f>CONCATENATE(Table469[[#This Row],[Job Role]],Table469[[#This Row],[Critical Work Functions]])</f>
        <v>Security Operations AnalystMonitor security systems</v>
      </c>
      <c r="D388" s="28" t="s">
        <v>1795</v>
      </c>
    </row>
    <row r="389" spans="1:4" ht="84" x14ac:dyDescent="0.35">
      <c r="A389" s="26" t="s">
        <v>131</v>
      </c>
      <c r="B389" s="28" t="s">
        <v>400</v>
      </c>
      <c r="C389" s="28" t="str">
        <f>CONCATENATE(Table469[[#This Row],[Job Role]],Table469[[#This Row],[Critical Work Functions]])</f>
        <v>Security Operations AnalystProvide user support</v>
      </c>
      <c r="D389" s="28" t="s">
        <v>2146</v>
      </c>
    </row>
    <row r="390" spans="1:4" ht="140" x14ac:dyDescent="0.35">
      <c r="A390" s="26" t="s">
        <v>131</v>
      </c>
      <c r="B390" s="28" t="s">
        <v>386</v>
      </c>
      <c r="C390" s="28" t="str">
        <f>CONCATENATE(Table469[[#This Row],[Job Role]],Table469[[#This Row],[Critical Work Functions]])</f>
        <v>Security Operations AnalystRespond to security incidents</v>
      </c>
      <c r="D390" s="28" t="s">
        <v>1796</v>
      </c>
    </row>
    <row r="391" spans="1:4" ht="168" x14ac:dyDescent="0.35">
      <c r="A391" s="26" t="s">
        <v>403</v>
      </c>
      <c r="B391" s="28" t="s">
        <v>404</v>
      </c>
      <c r="C391" s="28" t="str">
        <f>CONCATENATE(Table469[[#This Row],[Job Role]],Table469[[#This Row],[Critical Work Functions]])</f>
        <v>Security Operations ManagerImplement security operations strategy</v>
      </c>
      <c r="D391" s="28" t="s">
        <v>2147</v>
      </c>
    </row>
    <row r="392" spans="1:4" ht="112" x14ac:dyDescent="0.35">
      <c r="A392" s="26" t="s">
        <v>403</v>
      </c>
      <c r="B392" s="28" t="s">
        <v>395</v>
      </c>
      <c r="C392" s="28" t="str">
        <f>CONCATENATE(Table469[[#This Row],[Job Role]],Table469[[#This Row],[Critical Work Functions]])</f>
        <v>Security Operations ManagerMaintain security operations</v>
      </c>
      <c r="D392" s="28" t="s">
        <v>2148</v>
      </c>
    </row>
    <row r="393" spans="1:4" ht="126" x14ac:dyDescent="0.35">
      <c r="A393" s="26" t="s">
        <v>403</v>
      </c>
      <c r="B393" s="28" t="s">
        <v>275</v>
      </c>
      <c r="C393" s="28" t="str">
        <f>CONCATENATE(Table469[[#This Row],[Job Role]],Table469[[#This Row],[Critical Work Functions]])</f>
        <v>Security Operations ManagerManage department</v>
      </c>
      <c r="D393" s="28" t="s">
        <v>2149</v>
      </c>
    </row>
    <row r="394" spans="1:4" ht="112" x14ac:dyDescent="0.35">
      <c r="A394" s="26" t="s">
        <v>403</v>
      </c>
      <c r="B394" s="28" t="s">
        <v>396</v>
      </c>
      <c r="C394" s="28" t="str">
        <f>CONCATENATE(Table469[[#This Row],[Job Role]],Table469[[#This Row],[Critical Work Functions]])</f>
        <v>Security Operations ManagerMonitor security systems</v>
      </c>
      <c r="D394" s="28" t="s">
        <v>2150</v>
      </c>
    </row>
    <row r="395" spans="1:4" ht="168" x14ac:dyDescent="0.35">
      <c r="A395" s="26" t="s">
        <v>403</v>
      </c>
      <c r="B395" s="28" t="s">
        <v>386</v>
      </c>
      <c r="C395" s="28" t="str">
        <f>CONCATENATE(Table469[[#This Row],[Job Role]],Table469[[#This Row],[Critical Work Functions]])</f>
        <v>Security Operations ManagerRespond to security incidents</v>
      </c>
      <c r="D395" s="28" t="s">
        <v>2151</v>
      </c>
    </row>
    <row r="396" spans="1:4" ht="210.65" customHeight="1" x14ac:dyDescent="0.35">
      <c r="A396" s="26" t="s">
        <v>133</v>
      </c>
      <c r="B396" s="28" t="s">
        <v>405</v>
      </c>
      <c r="C396" s="28" t="str">
        <f>CONCATENATE(Table469[[#This Row],[Job Role]],Table469[[#This Row],[Critical Work Functions]])</f>
        <v>Security Penetration TesterCertify penetration test on software</v>
      </c>
      <c r="D396" s="28" t="s">
        <v>2152</v>
      </c>
    </row>
    <row r="397" spans="1:4" ht="98" x14ac:dyDescent="0.35">
      <c r="A397" s="26" t="s">
        <v>133</v>
      </c>
      <c r="B397" s="28" t="s">
        <v>409</v>
      </c>
      <c r="C397" s="28" t="str">
        <f>CONCATENATE(Table469[[#This Row],[Job Role]],Table469[[#This Row],[Critical Work Functions]])</f>
        <v>Security Penetration TesterEstablish security policies</v>
      </c>
      <c r="D397" s="28" t="s">
        <v>2153</v>
      </c>
    </row>
    <row r="398" spans="1:4" ht="224" x14ac:dyDescent="0.35">
      <c r="A398" s="26" t="s">
        <v>133</v>
      </c>
      <c r="B398" s="28" t="s">
        <v>408</v>
      </c>
      <c r="C398" s="28" t="str">
        <f>CONCATENATE(Table469[[#This Row],[Job Role]],Table469[[#This Row],[Critical Work Functions]])</f>
        <v>Security Penetration TesterPerform penetration testing</v>
      </c>
      <c r="D398" s="28" t="s">
        <v>2154</v>
      </c>
    </row>
    <row r="399" spans="1:4" ht="194.15" customHeight="1" x14ac:dyDescent="0.35">
      <c r="A399" s="26" t="s">
        <v>133</v>
      </c>
      <c r="B399" s="28" t="s">
        <v>407</v>
      </c>
      <c r="C399" s="28" t="str">
        <f>CONCATENATE(Table469[[#This Row],[Job Role]],Table469[[#This Row],[Critical Work Functions]])</f>
        <v>Security Penetration TesterReport security test results</v>
      </c>
      <c r="D399" s="28" t="s">
        <v>2155</v>
      </c>
    </row>
    <row r="400" spans="1:4" ht="98" x14ac:dyDescent="0.35">
      <c r="A400" s="28" t="s">
        <v>411</v>
      </c>
      <c r="B400" s="28" t="s">
        <v>405</v>
      </c>
      <c r="C400" s="28" t="str">
        <f>CONCATENATE(Table469[[#This Row],[Job Role]],Table469[[#This Row],[Critical Work Functions]])</f>
        <v>Security Penetration Testing ManagerCertify penetration test on software</v>
      </c>
      <c r="D400" s="28" t="s">
        <v>2156</v>
      </c>
    </row>
    <row r="401" spans="1:4" ht="84" x14ac:dyDescent="0.35">
      <c r="A401" s="28" t="s">
        <v>411</v>
      </c>
      <c r="B401" s="28" t="s">
        <v>414</v>
      </c>
      <c r="C401" s="28" t="str">
        <f>CONCATENATE(Table469[[#This Row],[Job Role]],Table469[[#This Row],[Critical Work Functions]])</f>
        <v>Security Penetration Testing ManagerEstablish information security guidelines and methodologies</v>
      </c>
      <c r="D401" s="28" t="s">
        <v>2157</v>
      </c>
    </row>
    <row r="402" spans="1:4" ht="98" x14ac:dyDescent="0.35">
      <c r="A402" s="28" t="s">
        <v>411</v>
      </c>
      <c r="B402" s="28" t="s">
        <v>415</v>
      </c>
      <c r="C402" s="28" t="str">
        <f>CONCATENATE(Table469[[#This Row],[Job Role]],Table469[[#This Row],[Critical Work Functions]])</f>
        <v>Security Penetration Testing ManagerEstablish policies</v>
      </c>
      <c r="D402" s="28" t="s">
        <v>2158</v>
      </c>
    </row>
    <row r="403" spans="1:4" ht="126" x14ac:dyDescent="0.35">
      <c r="A403" s="28" t="s">
        <v>411</v>
      </c>
      <c r="B403" s="28" t="s">
        <v>275</v>
      </c>
      <c r="C403" s="28" t="str">
        <f>CONCATENATE(Table469[[#This Row],[Job Role]],Table469[[#This Row],[Critical Work Functions]])</f>
        <v>Security Penetration Testing ManagerManage department</v>
      </c>
      <c r="D403" s="28" t="s">
        <v>2159</v>
      </c>
    </row>
    <row r="404" spans="1:4" ht="196" x14ac:dyDescent="0.35">
      <c r="A404" s="28" t="s">
        <v>411</v>
      </c>
      <c r="B404" s="28" t="s">
        <v>413</v>
      </c>
      <c r="C404" s="28" t="str">
        <f>CONCATENATE(Table469[[#This Row],[Job Role]],Table469[[#This Row],[Critical Work Functions]])</f>
        <v>Security Penetration Testing ManagerOversee penetration testing activities</v>
      </c>
      <c r="D404" s="28" t="s">
        <v>2160</v>
      </c>
    </row>
    <row r="405" spans="1:4" ht="84" x14ac:dyDescent="0.35">
      <c r="A405" s="28" t="s">
        <v>411</v>
      </c>
      <c r="B405" s="28" t="s">
        <v>412</v>
      </c>
      <c r="C405" s="28" t="str">
        <f>CONCATENATE(Table469[[#This Row],[Job Role]],Table469[[#This Row],[Critical Work Functions]])</f>
        <v>Security Penetration Testing ManagerReport penetration test results</v>
      </c>
      <c r="D405" s="28" t="s">
        <v>2161</v>
      </c>
    </row>
    <row r="406" spans="1:4" ht="112" x14ac:dyDescent="0.35">
      <c r="A406" s="26" t="s">
        <v>112</v>
      </c>
      <c r="B406" s="28" t="s">
        <v>1713</v>
      </c>
      <c r="C406" s="28" t="str">
        <f>CONCATENATE(Table469[[#This Row],[Job Role]],Table469[[#This Row],[Critical Work Functions]])</f>
        <v>Senior Applications DeveloperDevelop  applications</v>
      </c>
      <c r="D406" s="28" t="s">
        <v>2162</v>
      </c>
    </row>
    <row r="407" spans="1:4" ht="112" x14ac:dyDescent="0.35">
      <c r="A407" s="26" t="s">
        <v>112</v>
      </c>
      <c r="B407" s="28" t="s">
        <v>309</v>
      </c>
      <c r="C407" s="28" t="str">
        <f>CONCATENATE(Table469[[#This Row],[Job Role]],Table469[[#This Row],[Critical Work Functions]])</f>
        <v>Senior Applications DeveloperIdentify requirements</v>
      </c>
      <c r="D407" s="28" t="s">
        <v>2163</v>
      </c>
    </row>
    <row r="408" spans="1:4" ht="56" x14ac:dyDescent="0.35">
      <c r="A408" s="26" t="s">
        <v>112</v>
      </c>
      <c r="B408" s="28" t="s">
        <v>352</v>
      </c>
      <c r="C408" s="28" t="str">
        <f>CONCATENATE(Table469[[#This Row],[Job Role]],Table469[[#This Row],[Critical Work Functions]])</f>
        <v>Senior Applications DeveloperImplement applications</v>
      </c>
      <c r="D408" s="28" t="s">
        <v>2164</v>
      </c>
    </row>
    <row r="409" spans="1:4" ht="238" x14ac:dyDescent="0.35">
      <c r="A409" s="26" t="s">
        <v>112</v>
      </c>
      <c r="B409" s="28" t="s">
        <v>354</v>
      </c>
      <c r="C409" s="28" t="str">
        <f>CONCATENATE(Table469[[#This Row],[Job Role]],Table469[[#This Row],[Critical Work Functions]])</f>
        <v>Senior Applications DeveloperMaintain applications</v>
      </c>
      <c r="D409" s="28" t="s">
        <v>1800</v>
      </c>
    </row>
    <row r="410" spans="1:4" ht="112" x14ac:dyDescent="0.35">
      <c r="A410" s="26" t="s">
        <v>112</v>
      </c>
      <c r="B410" s="28" t="s">
        <v>351</v>
      </c>
      <c r="C410" s="28" t="str">
        <f>CONCATENATE(Table469[[#This Row],[Job Role]],Table469[[#This Row],[Critical Work Functions]])</f>
        <v>Senior Applications DeveloperOptimise applications</v>
      </c>
      <c r="D410" s="28" t="s">
        <v>2165</v>
      </c>
    </row>
    <row r="411" spans="1:4" ht="140" x14ac:dyDescent="0.35">
      <c r="A411" s="26" t="s">
        <v>161</v>
      </c>
      <c r="B411" s="28" t="s">
        <v>508</v>
      </c>
      <c r="C411" s="28" t="str">
        <f>CONCATENATE(Table469[[#This Row],[Job Role]],Table469[[#This Row],[Critical Work Functions]])</f>
        <v>Senior Business AnalystAnalyse business processes</v>
      </c>
      <c r="D411" s="28" t="s">
        <v>2166</v>
      </c>
    </row>
    <row r="412" spans="1:4" ht="182" x14ac:dyDescent="0.35">
      <c r="A412" s="26" t="s">
        <v>161</v>
      </c>
      <c r="B412" s="28" t="s">
        <v>507</v>
      </c>
      <c r="C412" s="28" t="str">
        <f>CONCATENATE(Table469[[#This Row],[Job Role]],Table469[[#This Row],[Critical Work Functions]])</f>
        <v>Senior Business AnalystDevelop technical specification</v>
      </c>
      <c r="D412" s="28" t="s">
        <v>2167</v>
      </c>
    </row>
    <row r="413" spans="1:4" ht="98" x14ac:dyDescent="0.35">
      <c r="A413" s="26" t="s">
        <v>161</v>
      </c>
      <c r="B413" s="28" t="s">
        <v>506</v>
      </c>
      <c r="C413" s="28" t="str">
        <f>CONCATENATE(Table469[[#This Row],[Job Role]],Table469[[#This Row],[Critical Work Functions]])</f>
        <v>Senior Business AnalystFacilitate change management</v>
      </c>
      <c r="D413" s="28" t="s">
        <v>2168</v>
      </c>
    </row>
    <row r="414" spans="1:4" ht="126" x14ac:dyDescent="0.35">
      <c r="A414" s="26" t="s">
        <v>161</v>
      </c>
      <c r="B414" s="28" t="s">
        <v>367</v>
      </c>
      <c r="C414" s="28" t="str">
        <f>CONCATENATE(Table469[[#This Row],[Job Role]],Table469[[#This Row],[Critical Work Functions]])</f>
        <v>Senior Business AnalystIdentify business needs</v>
      </c>
      <c r="D414" s="28" t="s">
        <v>1759</v>
      </c>
    </row>
    <row r="415" spans="1:4" ht="182" x14ac:dyDescent="0.35">
      <c r="A415" s="26" t="s">
        <v>161</v>
      </c>
      <c r="B415" s="28" t="s">
        <v>509</v>
      </c>
      <c r="C415" s="28" t="str">
        <f>CONCATENATE(Table469[[#This Row],[Job Role]],Table469[[#This Row],[Critical Work Functions]])</f>
        <v>Senior Business AnalystManage programmes</v>
      </c>
      <c r="D415" s="28" t="s">
        <v>2169</v>
      </c>
    </row>
    <row r="416" spans="1:4" ht="112" x14ac:dyDescent="0.35">
      <c r="A416" s="26" t="s">
        <v>178</v>
      </c>
      <c r="B416" s="28" t="s">
        <v>555</v>
      </c>
      <c r="C416" s="28" t="str">
        <f>CONCATENATE(Table469[[#This Row],[Job Role]],Table469[[#This Row],[Critical Work Functions]])</f>
        <v>Senior Cloud EngineerDefine business requirements</v>
      </c>
      <c r="D416" s="28" t="s">
        <v>1741</v>
      </c>
    </row>
    <row r="417" spans="1:4" ht="140" x14ac:dyDescent="0.35">
      <c r="A417" s="26" t="s">
        <v>178</v>
      </c>
      <c r="B417" s="28" t="s">
        <v>552</v>
      </c>
      <c r="C417" s="28" t="str">
        <f>CONCATENATE(Table469[[#This Row],[Job Role]],Table469[[#This Row],[Critical Work Functions]])</f>
        <v>Senior Cloud EngineerDevelop cloud solutions</v>
      </c>
      <c r="D417" s="28" t="s">
        <v>2170</v>
      </c>
    </row>
    <row r="418" spans="1:4" ht="98" x14ac:dyDescent="0.35">
      <c r="A418" s="26" t="s">
        <v>178</v>
      </c>
      <c r="B418" s="28" t="s">
        <v>551</v>
      </c>
      <c r="C418" s="28" t="str">
        <f>CONCATENATE(Table469[[#This Row],[Job Role]],Table469[[#This Row],[Critical Work Functions]])</f>
        <v>Senior Cloud EngineerImplement cloud solutions</v>
      </c>
      <c r="D418" s="28" t="s">
        <v>2171</v>
      </c>
    </row>
    <row r="419" spans="1:4" ht="140" x14ac:dyDescent="0.35">
      <c r="A419" s="26" t="s">
        <v>178</v>
      </c>
      <c r="B419" s="28" t="s">
        <v>549</v>
      </c>
      <c r="C419" s="28" t="str">
        <f>CONCATENATE(Table469[[#This Row],[Job Role]],Table469[[#This Row],[Critical Work Functions]])</f>
        <v>Senior Cloud EngineerMaintain cloud solutions</v>
      </c>
      <c r="D419" s="28" t="s">
        <v>1742</v>
      </c>
    </row>
    <row r="420" spans="1:4" ht="98" x14ac:dyDescent="0.35">
      <c r="A420" s="26" t="s">
        <v>29</v>
      </c>
      <c r="B420" s="92" t="s">
        <v>1704</v>
      </c>
      <c r="C420" s="28" t="str">
        <f>CONCATENATE(Table469[[#This Row],[Job Role]],Table469[[#This Row],[Critical Work Functions]])</f>
        <v>Senior Data Centre EngineerDevelop performance reports</v>
      </c>
      <c r="D420" s="28" t="s">
        <v>2172</v>
      </c>
    </row>
    <row r="421" spans="1:4" ht="210" x14ac:dyDescent="0.35">
      <c r="A421" s="26" t="s">
        <v>29</v>
      </c>
      <c r="B421" s="92" t="s">
        <v>221</v>
      </c>
      <c r="C421" s="28" t="str">
        <f>CONCATENATE(Table469[[#This Row],[Job Role]],Table469[[#This Row],[Critical Work Functions]])</f>
        <v>Senior Data Centre EngineerSupport data centre operations</v>
      </c>
      <c r="D421" s="28" t="s">
        <v>1833</v>
      </c>
    </row>
    <row r="422" spans="1:4" ht="154" x14ac:dyDescent="0.35">
      <c r="A422" s="26" t="s">
        <v>29</v>
      </c>
      <c r="B422" s="92" t="s">
        <v>1702</v>
      </c>
      <c r="C422" s="28" t="str">
        <f>CONCATENATE(Table469[[#This Row],[Job Role]],Table469[[#This Row],[Critical Work Functions]])</f>
        <v>Senior Data Centre EngineerSupport data centre set up</v>
      </c>
      <c r="D422" s="28" t="s">
        <v>2173</v>
      </c>
    </row>
    <row r="423" spans="1:4" ht="112" x14ac:dyDescent="0.35">
      <c r="A423" s="26" t="s">
        <v>29</v>
      </c>
      <c r="B423" s="92" t="s">
        <v>1703</v>
      </c>
      <c r="C423" s="28" t="str">
        <f>CONCATENATE(Table469[[#This Row],[Job Role]],Table469[[#This Row],[Critical Work Functions]])</f>
        <v>Senior Data Centre EngineerSupport development of contingency plans</v>
      </c>
      <c r="D423" s="28" t="s">
        <v>2174</v>
      </c>
    </row>
    <row r="424" spans="1:4" ht="168" x14ac:dyDescent="0.35">
      <c r="A424" s="59" t="s">
        <v>193</v>
      </c>
      <c r="B424" s="28" t="s">
        <v>597</v>
      </c>
      <c r="C424" s="28" t="str">
        <f>CONCATENATE(Table469[[#This Row],[Job Role]],Table469[[#This Row],[Critical Work Functions]])</f>
        <v>Senior Data EngineerBuild data processing systems</v>
      </c>
      <c r="D424" s="28" t="s">
        <v>1728</v>
      </c>
    </row>
    <row r="425" spans="1:4" ht="126" x14ac:dyDescent="0.35">
      <c r="A425" s="59" t="s">
        <v>193</v>
      </c>
      <c r="B425" s="28" t="s">
        <v>367</v>
      </c>
      <c r="C425" s="28" t="str">
        <f>CONCATENATE(Table469[[#This Row],[Job Role]],Table469[[#This Row],[Critical Work Functions]])</f>
        <v>Senior Data EngineerIdentify business needs</v>
      </c>
      <c r="D425" s="28" t="s">
        <v>1729</v>
      </c>
    </row>
    <row r="426" spans="1:4" ht="140" x14ac:dyDescent="0.35">
      <c r="A426" s="59" t="s">
        <v>193</v>
      </c>
      <c r="B426" s="28" t="s">
        <v>321</v>
      </c>
      <c r="C426" s="28" t="str">
        <f>CONCATENATE(Table469[[#This Row],[Job Role]],Table469[[#This Row],[Critical Work Functions]])</f>
        <v>Senior Data EngineerManage projects</v>
      </c>
      <c r="D426" s="28" t="s">
        <v>2175</v>
      </c>
    </row>
    <row r="427" spans="1:4" ht="168" x14ac:dyDescent="0.35">
      <c r="A427" s="59" t="s">
        <v>193</v>
      </c>
      <c r="B427" s="28" t="s">
        <v>596</v>
      </c>
      <c r="C427" s="28" t="str">
        <f>CONCATENATE(Table469[[#This Row],[Job Role]],Table469[[#This Row],[Critical Work Functions]])</f>
        <v>Senior Data EngineerOptimise solution performance</v>
      </c>
      <c r="D427" s="28" t="s">
        <v>2176</v>
      </c>
    </row>
    <row r="428" spans="1:4" ht="168" x14ac:dyDescent="0.35">
      <c r="A428" s="59" t="s">
        <v>191</v>
      </c>
      <c r="B428" s="28" t="s">
        <v>590</v>
      </c>
      <c r="C428" s="28" t="str">
        <f>CONCATENATE(Table469[[#This Row],[Job Role]],Table469[[#This Row],[Critical Work Functions]])</f>
        <v>Senior Data ScientistAnalyse data</v>
      </c>
      <c r="D428" s="28" t="s">
        <v>1723</v>
      </c>
    </row>
    <row r="429" spans="1:4" ht="98" x14ac:dyDescent="0.35">
      <c r="A429" s="59" t="s">
        <v>191</v>
      </c>
      <c r="B429" s="29" t="s">
        <v>593</v>
      </c>
      <c r="C429" s="28" t="str">
        <f>CONCATENATE(Table469[[#This Row],[Job Role]],Table469[[#This Row],[Critical Work Functions]])</f>
        <v>Senior Data ScientistImplement data strategy</v>
      </c>
      <c r="D429" s="28" t="s">
        <v>2177</v>
      </c>
    </row>
    <row r="430" spans="1:4" ht="112" x14ac:dyDescent="0.35">
      <c r="A430" s="59" t="s">
        <v>191</v>
      </c>
      <c r="B430" s="29" t="s">
        <v>321</v>
      </c>
      <c r="C430" s="28" t="str">
        <f>CONCATENATE(Table469[[#This Row],[Job Role]],Table469[[#This Row],[Critical Work Functions]])</f>
        <v>Senior Data ScientistManage projects</v>
      </c>
      <c r="D430" s="28" t="s">
        <v>2178</v>
      </c>
    </row>
    <row r="431" spans="1:4" ht="126" x14ac:dyDescent="0.35">
      <c r="A431" s="59" t="s">
        <v>191</v>
      </c>
      <c r="B431" s="28" t="s">
        <v>588</v>
      </c>
      <c r="C431" s="28" t="str">
        <f>CONCATENATE(Table469[[#This Row],[Job Role]],Table469[[#This Row],[Critical Work Functions]])</f>
        <v>Senior Data ScientistPresent insights</v>
      </c>
      <c r="D431" s="28" t="s">
        <v>2179</v>
      </c>
    </row>
    <row r="432" spans="1:4" ht="112" x14ac:dyDescent="0.35">
      <c r="A432" s="26" t="s">
        <v>256</v>
      </c>
      <c r="B432" s="28" t="s">
        <v>257</v>
      </c>
      <c r="C432" s="28" t="str">
        <f>CONCATENATE(Table469[[#This Row],[Job Role]],Table469[[#This Row],[Critical Work Functions]])</f>
        <v>Senior Database AdministratorAdvise on database capabilities</v>
      </c>
      <c r="D432" s="28" t="s">
        <v>2180</v>
      </c>
    </row>
    <row r="433" spans="1:4" ht="140" x14ac:dyDescent="0.35">
      <c r="A433" s="26" t="s">
        <v>256</v>
      </c>
      <c r="B433" s="28" t="s">
        <v>253</v>
      </c>
      <c r="C433" s="28" t="str">
        <f>CONCATENATE(Table469[[#This Row],[Job Role]],Table469[[#This Row],[Critical Work Functions]])</f>
        <v>Senior Database AdministratorDevelop new databases</v>
      </c>
      <c r="D433" s="28" t="s">
        <v>2181</v>
      </c>
    </row>
    <row r="434" spans="1:4" ht="196" x14ac:dyDescent="0.35">
      <c r="A434" s="26" t="s">
        <v>256</v>
      </c>
      <c r="B434" s="28" t="s">
        <v>254</v>
      </c>
      <c r="C434" s="28" t="str">
        <f>CONCATENATE(Table469[[#This Row],[Job Role]],Table469[[#This Row],[Critical Work Functions]])</f>
        <v>Senior Database AdministratorExecute database administration service levels</v>
      </c>
      <c r="D434" s="28" t="s">
        <v>2182</v>
      </c>
    </row>
    <row r="435" spans="1:4" ht="84" x14ac:dyDescent="0.35">
      <c r="A435" s="26" t="s">
        <v>256</v>
      </c>
      <c r="B435" s="28" t="s">
        <v>252</v>
      </c>
      <c r="C435" s="28" t="str">
        <f>CONCATENATE(Table469[[#This Row],[Job Role]],Table469[[#This Row],[Critical Work Functions]])</f>
        <v>Senior Database AdministratorOptimise database performance</v>
      </c>
      <c r="D435" s="28" t="s">
        <v>2185</v>
      </c>
    </row>
    <row r="436" spans="1:4" ht="98" x14ac:dyDescent="0.35">
      <c r="A436" s="26" t="s">
        <v>256</v>
      </c>
      <c r="B436" s="28" t="s">
        <v>251</v>
      </c>
      <c r="C436" s="28" t="str">
        <f>CONCATENATE(Table469[[#This Row],[Job Role]],Table469[[#This Row],[Critical Work Functions]])</f>
        <v>Senior Database AdministratorResolve database issues</v>
      </c>
      <c r="D436" s="28" t="s">
        <v>2183</v>
      </c>
    </row>
    <row r="437" spans="1:4" ht="168" x14ac:dyDescent="0.35">
      <c r="A437" s="26" t="s">
        <v>101</v>
      </c>
      <c r="B437" s="28" t="s">
        <v>330</v>
      </c>
      <c r="C437" s="28" t="str">
        <f>CONCATENATE(Table469[[#This Row],[Job Role]],Table469[[#This Row],[Critical Work Functions]])</f>
        <v>Senior Embedded Systems EngineerDevelop embedded software</v>
      </c>
      <c r="D437" s="28" t="s">
        <v>1806</v>
      </c>
    </row>
    <row r="438" spans="1:4" ht="140" x14ac:dyDescent="0.35">
      <c r="A438" s="26" t="s">
        <v>101</v>
      </c>
      <c r="B438" s="28" t="s">
        <v>309</v>
      </c>
      <c r="C438" s="28" t="str">
        <f>CONCATENATE(Table469[[#This Row],[Job Role]],Table469[[#This Row],[Critical Work Functions]])</f>
        <v>Senior Embedded Systems EngineerIdentify requirements</v>
      </c>
      <c r="D438" s="28" t="s">
        <v>2184</v>
      </c>
    </row>
    <row r="439" spans="1:4" ht="168" x14ac:dyDescent="0.35">
      <c r="A439" s="26" t="s">
        <v>101</v>
      </c>
      <c r="B439" s="28" t="s">
        <v>325</v>
      </c>
      <c r="C439" s="28" t="str">
        <f>CONCATENATE(Table469[[#This Row],[Job Role]],Table469[[#This Row],[Critical Work Functions]])</f>
        <v>Senior Embedded Systems EngineerIntegrate software and hardware</v>
      </c>
      <c r="D439" s="28" t="s">
        <v>1807</v>
      </c>
    </row>
    <row r="440" spans="1:4" ht="168" x14ac:dyDescent="0.35">
      <c r="A440" s="26" t="s">
        <v>101</v>
      </c>
      <c r="B440" s="28" t="s">
        <v>327</v>
      </c>
      <c r="C440" s="28" t="str">
        <f>CONCATENATE(Table469[[#This Row],[Job Role]],Table469[[#This Row],[Critical Work Functions]])</f>
        <v>Senior Embedded Systems EngineerOptimise embedded systems</v>
      </c>
      <c r="D440" s="28" t="s">
        <v>1808</v>
      </c>
    </row>
    <row r="441" spans="1:4" ht="210" x14ac:dyDescent="0.35">
      <c r="A441" s="60" t="s">
        <v>184</v>
      </c>
      <c r="B441" s="28" t="s">
        <v>576</v>
      </c>
      <c r="C441" s="28" t="str">
        <f>CONCATENATE(Table469[[#This Row],[Job Role]],Table469[[#This Row],[Critical Work Functions]])</f>
        <v>Senior Infrastructure ArchitectDevelop infrastructure architecture strategy</v>
      </c>
      <c r="D441" s="28" t="s">
        <v>2186</v>
      </c>
    </row>
    <row r="442" spans="1:4" ht="182" x14ac:dyDescent="0.35">
      <c r="A442" s="60" t="s">
        <v>184</v>
      </c>
      <c r="B442" s="28" t="s">
        <v>575</v>
      </c>
      <c r="C442" s="28" t="str">
        <f>CONCATENATE(Table469[[#This Row],[Job Role]],Table469[[#This Row],[Critical Work Functions]])</f>
        <v>Senior Infrastructure ArchitectImplement the infrastructure architecture roadmap</v>
      </c>
      <c r="D442" s="28" t="s">
        <v>1743</v>
      </c>
    </row>
    <row r="443" spans="1:4" ht="224" x14ac:dyDescent="0.35">
      <c r="A443" s="60" t="s">
        <v>184</v>
      </c>
      <c r="B443" s="28" t="s">
        <v>321</v>
      </c>
      <c r="C443" s="28" t="str">
        <f>CONCATENATE(Table469[[#This Row],[Job Role]],Table469[[#This Row],[Critical Work Functions]])</f>
        <v>Senior Infrastructure ArchitectManage projects</v>
      </c>
      <c r="D443" s="28" t="s">
        <v>1744</v>
      </c>
    </row>
    <row r="444" spans="1:4" ht="126" x14ac:dyDescent="0.35">
      <c r="A444" s="60" t="s">
        <v>184</v>
      </c>
      <c r="B444" s="28" t="s">
        <v>214</v>
      </c>
      <c r="C444" s="28" t="str">
        <f>CONCATENATE(Table469[[#This Row],[Job Role]],Table469[[#This Row],[Critical Work Functions]])</f>
        <v>Senior Infrastructure ArchitectManage teams</v>
      </c>
      <c r="D444" s="28" t="s">
        <v>2187</v>
      </c>
    </row>
    <row r="445" spans="1:4" ht="112" x14ac:dyDescent="0.35">
      <c r="A445" s="60" t="s">
        <v>184</v>
      </c>
      <c r="B445" s="28" t="s">
        <v>562</v>
      </c>
      <c r="C445" s="28" t="str">
        <f>CONCATENATE(Table469[[#This Row],[Job Role]],Table469[[#This Row],[Critical Work Functions]])</f>
        <v>Senior Infrastructure ArchitectOptimise infrastructure performance</v>
      </c>
      <c r="D445" s="28" t="s">
        <v>2188</v>
      </c>
    </row>
    <row r="446" spans="1:4" ht="98" x14ac:dyDescent="0.35">
      <c r="A446" s="60" t="s">
        <v>184</v>
      </c>
      <c r="B446" s="28" t="s">
        <v>1699</v>
      </c>
      <c r="C446" s="28" t="str">
        <f>CONCATENATE(Table469[[#This Row],[Job Role]],Table469[[#This Row],[Critical Work Functions]])</f>
        <v>Senior Infrastructure ArchitectSet standards and governance for the infrastructure architecture</v>
      </c>
      <c r="D446" s="28" t="s">
        <v>2189</v>
      </c>
    </row>
    <row r="447" spans="1:4" ht="196" x14ac:dyDescent="0.35">
      <c r="A447" s="60" t="s">
        <v>185</v>
      </c>
      <c r="B447" s="28" t="s">
        <v>563</v>
      </c>
      <c r="C447" s="28" t="str">
        <f>CONCATENATE(Table469[[#This Row],[Job Role]],Table469[[#This Row],[Critical Work Functions]])</f>
        <v>Senior Infrastructure EngineerMaintain infrastructure</v>
      </c>
      <c r="D447" s="28" t="s">
        <v>1747</v>
      </c>
    </row>
    <row r="448" spans="1:4" ht="154" x14ac:dyDescent="0.35">
      <c r="A448" s="60" t="s">
        <v>185</v>
      </c>
      <c r="B448" s="28" t="s">
        <v>562</v>
      </c>
      <c r="C448" s="28" t="str">
        <f>CONCATENATE(Table469[[#This Row],[Job Role]],Table469[[#This Row],[Critical Work Functions]])</f>
        <v>Senior Infrastructure EngineerOptimise infrastructure performance</v>
      </c>
      <c r="D448" s="28" t="s">
        <v>2190</v>
      </c>
    </row>
    <row r="449" spans="1:4" ht="168" x14ac:dyDescent="0.35">
      <c r="A449" s="60" t="s">
        <v>185</v>
      </c>
      <c r="B449" s="28" t="s">
        <v>567</v>
      </c>
      <c r="C449" s="28" t="str">
        <f>CONCATENATE(Table469[[#This Row],[Job Role]],Table469[[#This Row],[Critical Work Functions]])</f>
        <v>Senior Infrastructure EngineerResolve Infrastructure incidents</v>
      </c>
      <c r="D449" s="28" t="s">
        <v>1752</v>
      </c>
    </row>
    <row r="450" spans="1:4" ht="140" x14ac:dyDescent="0.35">
      <c r="A450" s="60" t="s">
        <v>185</v>
      </c>
      <c r="B450" s="28" t="s">
        <v>564</v>
      </c>
      <c r="C450" s="28" t="str">
        <f>CONCATENATE(Table469[[#This Row],[Job Role]],Table469[[#This Row],[Critical Work Functions]])</f>
        <v>Senior Infrastructure EngineerSupport infrastructure operations</v>
      </c>
      <c r="D450" s="28" t="s">
        <v>2191</v>
      </c>
    </row>
    <row r="451" spans="1:4" ht="56" x14ac:dyDescent="0.35">
      <c r="A451" s="26" t="s">
        <v>181</v>
      </c>
      <c r="B451" s="28" t="s">
        <v>563</v>
      </c>
      <c r="C451" s="28" t="str">
        <f>CONCATENATE(Table469[[#This Row],[Job Role]],Table469[[#This Row],[Critical Work Functions]])</f>
        <v>Senior Infrastructure ExecutiveMaintain infrastructure</v>
      </c>
      <c r="D451" s="28" t="s">
        <v>2192</v>
      </c>
    </row>
    <row r="452" spans="1:4" ht="140" x14ac:dyDescent="0.35">
      <c r="A452" s="26" t="s">
        <v>181</v>
      </c>
      <c r="B452" s="28" t="s">
        <v>562</v>
      </c>
      <c r="C452" s="28" t="str">
        <f>CONCATENATE(Table469[[#This Row],[Job Role]],Table469[[#This Row],[Critical Work Functions]])</f>
        <v>Senior Infrastructure ExecutiveOptimise infrastructure performance</v>
      </c>
      <c r="D452" s="28" t="s">
        <v>2193</v>
      </c>
    </row>
    <row r="453" spans="1:4" ht="112" x14ac:dyDescent="0.35">
      <c r="A453" s="26" t="s">
        <v>181</v>
      </c>
      <c r="B453" s="28" t="s">
        <v>560</v>
      </c>
      <c r="C453" s="28" t="str">
        <f>CONCATENATE(Table469[[#This Row],[Job Role]],Table469[[#This Row],[Critical Work Functions]])</f>
        <v>Senior Infrastructure ExecutiveResolve infrastructure incidents</v>
      </c>
      <c r="D453" s="28" t="s">
        <v>2194</v>
      </c>
    </row>
    <row r="454" spans="1:4" ht="70" x14ac:dyDescent="0.35">
      <c r="A454" s="26" t="s">
        <v>181</v>
      </c>
      <c r="B454" s="28" t="s">
        <v>564</v>
      </c>
      <c r="C454" s="28" t="str">
        <f>CONCATENATE(Table469[[#This Row],[Job Role]],Table469[[#This Row],[Critical Work Functions]])</f>
        <v>Senior Infrastructure ExecutiveSupport infrastructure operations</v>
      </c>
      <c r="D454" s="28" t="s">
        <v>2195</v>
      </c>
    </row>
    <row r="455" spans="1:4" ht="56" x14ac:dyDescent="0.35">
      <c r="A455" s="26" t="s">
        <v>181</v>
      </c>
      <c r="B455" s="29" t="s">
        <v>566</v>
      </c>
      <c r="C455" s="28" t="str">
        <f>CONCATENATE(Table469[[#This Row],[Job Role]],Table469[[#This Row],[Critical Work Functions]])</f>
        <v>Senior Infrastructure ExecutiveSupport infrastructure planning and design</v>
      </c>
      <c r="D455" s="28" t="s">
        <v>2196</v>
      </c>
    </row>
    <row r="456" spans="1:4" ht="98" x14ac:dyDescent="0.35">
      <c r="A456" s="26" t="s">
        <v>38</v>
      </c>
      <c r="B456" s="29" t="s">
        <v>229</v>
      </c>
      <c r="C456" s="28" t="str">
        <f>CONCATENATE(Table469[[#This Row],[Job Role]],Table469[[#This Row],[Critical Work Functions]])</f>
        <v>Senior IT AuditorDrive awareness of IT controls</v>
      </c>
      <c r="D456" s="28" t="s">
        <v>2197</v>
      </c>
    </row>
    <row r="457" spans="1:4" ht="168" x14ac:dyDescent="0.35">
      <c r="A457" s="26" t="s">
        <v>38</v>
      </c>
      <c r="B457" s="28" t="s">
        <v>232</v>
      </c>
      <c r="C457" s="28" t="str">
        <f>CONCATENATE(Table469[[#This Row],[Job Role]],Table469[[#This Row],[Critical Work Functions]])</f>
        <v>Senior IT AuditorImplement IT audit plan</v>
      </c>
      <c r="D457" s="28" t="s">
        <v>2198</v>
      </c>
    </row>
    <row r="458" spans="1:4" ht="84" x14ac:dyDescent="0.35">
      <c r="A458" s="26" t="s">
        <v>38</v>
      </c>
      <c r="B458" s="28" t="s">
        <v>231</v>
      </c>
      <c r="C458" s="28" t="str">
        <f>CONCATENATE(Table469[[#This Row],[Job Role]],Table469[[#This Row],[Critical Work Functions]])</f>
        <v>Senior IT AuditorReport audit results</v>
      </c>
      <c r="D458" s="28" t="s">
        <v>1835</v>
      </c>
    </row>
    <row r="459" spans="1:4" ht="112" x14ac:dyDescent="0.35">
      <c r="A459" s="26" t="s">
        <v>38</v>
      </c>
      <c r="B459" s="29" t="s">
        <v>234</v>
      </c>
      <c r="C459" s="28" t="str">
        <f>CONCATENATE(Table469[[#This Row],[Job Role]],Table469[[#This Row],[Critical Work Functions]])</f>
        <v>Senior IT AuditorSupport development of IT audit plan</v>
      </c>
      <c r="D459" s="28" t="s">
        <v>1836</v>
      </c>
    </row>
    <row r="460" spans="1:4" ht="140" x14ac:dyDescent="0.35">
      <c r="A460" s="26" t="s">
        <v>164</v>
      </c>
      <c r="B460" s="28" t="s">
        <v>520</v>
      </c>
      <c r="C460" s="28" t="str">
        <f>CONCATENATE(Table469[[#This Row],[Job Role]],Table469[[#This Row],[Critical Work Functions]])</f>
        <v>Senior IT ConsultantDesign IT solutions</v>
      </c>
      <c r="D460" s="28" t="s">
        <v>2199</v>
      </c>
    </row>
    <row r="461" spans="1:4" ht="168" x14ac:dyDescent="0.35">
      <c r="A461" s="26" t="s">
        <v>164</v>
      </c>
      <c r="B461" s="28" t="s">
        <v>283</v>
      </c>
      <c r="C461" s="28" t="str">
        <f>CONCATENATE(Table469[[#This Row],[Job Role]],Table469[[#This Row],[Critical Work Functions]])</f>
        <v>Senior IT ConsultantDevelop business</v>
      </c>
      <c r="D461" s="28" t="s">
        <v>2200</v>
      </c>
    </row>
    <row r="462" spans="1:4" ht="154" x14ac:dyDescent="0.35">
      <c r="A462" s="26" t="s">
        <v>164</v>
      </c>
      <c r="B462" s="28" t="s">
        <v>363</v>
      </c>
      <c r="C462" s="28" t="str">
        <f>CONCATENATE(Table469[[#This Row],[Job Role]],Table469[[#This Row],[Critical Work Functions]])</f>
        <v>Senior IT ConsultantImplement solutions</v>
      </c>
      <c r="D462" s="28" t="s">
        <v>1766</v>
      </c>
    </row>
    <row r="463" spans="1:4" ht="196" x14ac:dyDescent="0.35">
      <c r="A463" s="26" t="s">
        <v>164</v>
      </c>
      <c r="B463" s="28" t="s">
        <v>509</v>
      </c>
      <c r="C463" s="28" t="str">
        <f>CONCATENATE(Table469[[#This Row],[Job Role]],Table469[[#This Row],[Critical Work Functions]])</f>
        <v>Senior IT ConsultantManage programmes</v>
      </c>
      <c r="D463" s="28" t="s">
        <v>2201</v>
      </c>
    </row>
    <row r="464" spans="1:4" ht="126" x14ac:dyDescent="0.35">
      <c r="A464" s="26" t="s">
        <v>164</v>
      </c>
      <c r="B464" s="28" t="s">
        <v>214</v>
      </c>
      <c r="C464" s="28" t="str">
        <f>CONCATENATE(Table469[[#This Row],[Job Role]],Table469[[#This Row],[Critical Work Functions]])</f>
        <v>Senior IT ConsultantManage teams</v>
      </c>
      <c r="D464" s="28" t="s">
        <v>2202</v>
      </c>
    </row>
    <row r="465" spans="1:4" ht="112" x14ac:dyDescent="0.35">
      <c r="A465" s="26" t="s">
        <v>164</v>
      </c>
      <c r="B465" s="28" t="s">
        <v>518</v>
      </c>
      <c r="C465" s="28" t="str">
        <f>CONCATENATE(Table469[[#This Row],[Job Role]],Table469[[#This Row],[Critical Work Functions]])</f>
        <v>Senior IT ConsultantProvide expert advice</v>
      </c>
      <c r="D465" s="28" t="s">
        <v>2203</v>
      </c>
    </row>
    <row r="466" spans="1:4" ht="126" x14ac:dyDescent="0.35">
      <c r="A466" s="28" t="s">
        <v>270</v>
      </c>
      <c r="B466" s="29" t="s">
        <v>274</v>
      </c>
      <c r="C466" s="28" t="str">
        <f>CONCATENATE(Table469[[#This Row],[Job Role]],Table469[[#This Row],[Critical Work Functions]])</f>
        <v>Senior IT Operations and Support ManagerImplement strategy and service standards</v>
      </c>
      <c r="D466" s="28" t="s">
        <v>2204</v>
      </c>
    </row>
    <row r="467" spans="1:4" ht="126" x14ac:dyDescent="0.35">
      <c r="A467" s="28" t="s">
        <v>270</v>
      </c>
      <c r="B467" s="28" t="s">
        <v>214</v>
      </c>
      <c r="C467" s="28" t="str">
        <f>CONCATENATE(Table469[[#This Row],[Job Role]],Table469[[#This Row],[Critical Work Functions]])</f>
        <v>Senior IT Operations and Support ManagerManage teams</v>
      </c>
      <c r="D467" s="28" t="s">
        <v>2205</v>
      </c>
    </row>
    <row r="468" spans="1:4" ht="182" x14ac:dyDescent="0.35">
      <c r="A468" s="28" t="s">
        <v>270</v>
      </c>
      <c r="B468" s="28" t="s">
        <v>272</v>
      </c>
      <c r="C468" s="28" t="str">
        <f>CONCATENATE(Table469[[#This Row],[Job Role]],Table469[[#This Row],[Critical Work Functions]])</f>
        <v>Senior IT Operations and Support ManagerOptimise IT Operations and Support performance</v>
      </c>
      <c r="D468" s="28" t="s">
        <v>2206</v>
      </c>
    </row>
    <row r="469" spans="1:4" ht="42" x14ac:dyDescent="0.35">
      <c r="A469" s="28" t="s">
        <v>270</v>
      </c>
      <c r="B469" s="28" t="s">
        <v>216</v>
      </c>
      <c r="C469" s="28" t="str">
        <f>CONCATENATE(Table469[[#This Row],[Job Role]],Table469[[#This Row],[Critical Work Functions]])</f>
        <v>Senior IT Operations and Support ManagerProvide training</v>
      </c>
      <c r="D469" s="28" t="s">
        <v>2207</v>
      </c>
    </row>
    <row r="470" spans="1:4" ht="126" x14ac:dyDescent="0.35">
      <c r="A470" s="28" t="s">
        <v>270</v>
      </c>
      <c r="B470" s="28" t="s">
        <v>271</v>
      </c>
      <c r="C470" s="28" t="str">
        <f>CONCATENATE(Table469[[#This Row],[Job Role]],Table469[[#This Row],[Critical Work Functions]])</f>
        <v>Senior IT Operations and Support ManagerResolve incidents</v>
      </c>
      <c r="D470" s="28" t="s">
        <v>2208</v>
      </c>
    </row>
    <row r="471" spans="1:4" ht="70" x14ac:dyDescent="0.35">
      <c r="A471" s="28" t="s">
        <v>270</v>
      </c>
      <c r="B471" s="29" t="s">
        <v>273</v>
      </c>
      <c r="C471" s="28" t="str">
        <f>CONCATENATE(Table469[[#This Row],[Job Role]],Table469[[#This Row],[Critical Work Functions]])</f>
        <v>Senior IT Operations and Support ManagerSet IT operations and support service levels</v>
      </c>
      <c r="D471" s="28" t="s">
        <v>1837</v>
      </c>
    </row>
    <row r="472" spans="1:4" ht="182" x14ac:dyDescent="0.35">
      <c r="A472" s="60" t="s">
        <v>186</v>
      </c>
      <c r="B472" s="28" t="s">
        <v>562</v>
      </c>
      <c r="C472" s="28" t="str">
        <f>CONCATENATE(Table469[[#This Row],[Job Role]],Table469[[#This Row],[Critical Work Functions]])</f>
        <v>Senior Planning and Design EngineerOptimise infrastructure performance</v>
      </c>
      <c r="D472" s="28" t="s">
        <v>2209</v>
      </c>
    </row>
    <row r="473" spans="1:4" ht="154" x14ac:dyDescent="0.35">
      <c r="A473" s="60" t="s">
        <v>186</v>
      </c>
      <c r="B473" s="28" t="s">
        <v>580</v>
      </c>
      <c r="C473" s="28" t="str">
        <f>CONCATENATE(Table469[[#This Row],[Job Role]],Table469[[#This Row],[Critical Work Functions]])</f>
        <v>Senior Planning and Design EngineerPerform infrastructure planning and design</v>
      </c>
      <c r="D473" s="28" t="s">
        <v>2210</v>
      </c>
    </row>
    <row r="474" spans="1:4" ht="70" x14ac:dyDescent="0.35">
      <c r="A474" s="60" t="s">
        <v>186</v>
      </c>
      <c r="B474" s="28" t="s">
        <v>271</v>
      </c>
      <c r="C474" s="28" t="str">
        <f>CONCATENATE(Table469[[#This Row],[Job Role]],Table469[[#This Row],[Critical Work Functions]])</f>
        <v>Senior Planning and Design EngineerResolve incidents</v>
      </c>
      <c r="D474" s="28" t="s">
        <v>1756</v>
      </c>
    </row>
    <row r="475" spans="1:4" ht="154" x14ac:dyDescent="0.35">
      <c r="A475" s="60" t="s">
        <v>186</v>
      </c>
      <c r="B475" s="28" t="s">
        <v>579</v>
      </c>
      <c r="C475" s="28" t="str">
        <f>CONCATENATE(Table469[[#This Row],[Job Role]],Table469[[#This Row],[Critical Work Functions]])</f>
        <v>Senior Planning and Design EngineerSupport infrastructure integration</v>
      </c>
      <c r="D475" s="28" t="s">
        <v>2211</v>
      </c>
    </row>
    <row r="476" spans="1:4" ht="126" x14ac:dyDescent="0.35">
      <c r="A476" s="26" t="s">
        <v>106</v>
      </c>
      <c r="B476" s="28" t="s">
        <v>340</v>
      </c>
      <c r="C476" s="28" t="str">
        <f>CONCATENATE(Table469[[#This Row],[Job Role]],Table469[[#This Row],[Critical Work Functions]])</f>
        <v>Senior Platform EngineerDesign platform features</v>
      </c>
      <c r="D476" s="28" t="s">
        <v>1814</v>
      </c>
    </row>
    <row r="477" spans="1:4" ht="98" x14ac:dyDescent="0.35">
      <c r="A477" s="26" t="s">
        <v>106</v>
      </c>
      <c r="B477" s="28" t="s">
        <v>309</v>
      </c>
      <c r="C477" s="28" t="str">
        <f>CONCATENATE(Table469[[#This Row],[Job Role]],Table469[[#This Row],[Critical Work Functions]])</f>
        <v>Senior Platform EngineerIdentify requirements</v>
      </c>
      <c r="D477" s="28" t="s">
        <v>2212</v>
      </c>
    </row>
    <row r="478" spans="1:4" ht="112" x14ac:dyDescent="0.35">
      <c r="A478" s="26" t="s">
        <v>106</v>
      </c>
      <c r="B478" s="28" t="s">
        <v>339</v>
      </c>
      <c r="C478" s="28" t="str">
        <f>CONCATENATE(Table469[[#This Row],[Job Role]],Table469[[#This Row],[Critical Work Functions]])</f>
        <v>Senior Platform EngineerImplement platform features</v>
      </c>
      <c r="D478" s="28" t="s">
        <v>1815</v>
      </c>
    </row>
    <row r="479" spans="1:4" ht="112" x14ac:dyDescent="0.35">
      <c r="A479" s="26" t="s">
        <v>106</v>
      </c>
      <c r="B479" s="28" t="s">
        <v>336</v>
      </c>
      <c r="C479" s="28" t="str">
        <f>CONCATENATE(Table469[[#This Row],[Job Role]],Table469[[#This Row],[Critical Work Functions]])</f>
        <v>Senior Platform EngineerMaintain platform</v>
      </c>
      <c r="D479" s="28" t="s">
        <v>2213</v>
      </c>
    </row>
    <row r="480" spans="1:4" ht="126" x14ac:dyDescent="0.35">
      <c r="A480" s="26" t="s">
        <v>106</v>
      </c>
      <c r="B480" s="28" t="s">
        <v>338</v>
      </c>
      <c r="C480" s="28" t="str">
        <f>CONCATENATE(Table469[[#This Row],[Job Role]],Table469[[#This Row],[Critical Work Functions]])</f>
        <v>Senior Platform EngineerOptimise platform</v>
      </c>
      <c r="D480" s="28" t="s">
        <v>2214</v>
      </c>
    </row>
    <row r="481" spans="1:4" ht="84" x14ac:dyDescent="0.35">
      <c r="A481" s="26" t="s">
        <v>80</v>
      </c>
      <c r="B481" s="28" t="s">
        <v>285</v>
      </c>
      <c r="C481" s="28" t="str">
        <f>CONCATENATE(Table469[[#This Row],[Job Role]],Table469[[#This Row],[Critical Work Functions]])</f>
        <v>Senior Product ManagerConduct market research</v>
      </c>
      <c r="D481" s="28" t="s">
        <v>2215</v>
      </c>
    </row>
    <row r="482" spans="1:4" ht="112" x14ac:dyDescent="0.35">
      <c r="A482" s="26" t="s">
        <v>80</v>
      </c>
      <c r="B482" s="28" t="s">
        <v>283</v>
      </c>
      <c r="C482" s="28" t="str">
        <f>CONCATENATE(Table469[[#This Row],[Job Role]],Table469[[#This Row],[Critical Work Functions]])</f>
        <v>Senior Product ManagerDevelop business</v>
      </c>
      <c r="D482" s="28" t="s">
        <v>2216</v>
      </c>
    </row>
    <row r="483" spans="1:4" ht="98" x14ac:dyDescent="0.35">
      <c r="A483" s="26" t="s">
        <v>80</v>
      </c>
      <c r="B483" s="28" t="s">
        <v>287</v>
      </c>
      <c r="C483" s="28" t="str">
        <f>CONCATENATE(Table469[[#This Row],[Job Role]],Table469[[#This Row],[Critical Work Functions]])</f>
        <v>Senior Product ManagerDrive product development- siuite of products</v>
      </c>
      <c r="D483" s="28" t="s">
        <v>2217</v>
      </c>
    </row>
    <row r="484" spans="1:4" ht="84" x14ac:dyDescent="0.35">
      <c r="A484" s="26" t="s">
        <v>80</v>
      </c>
      <c r="B484" s="28" t="s">
        <v>288</v>
      </c>
      <c r="C484" s="28" t="str">
        <f>CONCATENATE(Table469[[#This Row],[Job Role]],Table469[[#This Row],[Critical Work Functions]])</f>
        <v>Senior Product ManagerEstablish Go-To-Market roadmap</v>
      </c>
      <c r="D484" s="28" t="s">
        <v>2218</v>
      </c>
    </row>
    <row r="485" spans="1:4" ht="140" x14ac:dyDescent="0.35">
      <c r="A485" s="26" t="s">
        <v>80</v>
      </c>
      <c r="B485" s="28" t="s">
        <v>312</v>
      </c>
      <c r="C485" s="28" t="str">
        <f>CONCATENATE(Table469[[#This Row],[Job Role]],Table469[[#This Row],[Critical Work Functions]])</f>
        <v>Senior Product ManagerManage projects and stakeholders</v>
      </c>
      <c r="D485" s="28" t="s">
        <v>2219</v>
      </c>
    </row>
    <row r="486" spans="1:4" ht="84" x14ac:dyDescent="0.35">
      <c r="A486" s="26" t="s">
        <v>16</v>
      </c>
      <c r="B486" s="29" t="s">
        <v>211</v>
      </c>
      <c r="C486" s="28" t="str">
        <f>CONCATENATE(Table469[[#This Row],[Job Role]],Table469[[#This Row],[Critical Work Functions]])</f>
        <v>Senior Quality EngineerOptimise quality assurance processes</v>
      </c>
      <c r="D486" s="28" t="s">
        <v>2220</v>
      </c>
    </row>
    <row r="487" spans="1:4" ht="70" x14ac:dyDescent="0.35">
      <c r="A487" s="26" t="s">
        <v>16</v>
      </c>
      <c r="B487" s="28" t="s">
        <v>209</v>
      </c>
      <c r="C487" s="28" t="str">
        <f>CONCATENATE(Table469[[#This Row],[Job Role]],Table469[[#This Row],[Critical Work Functions]])</f>
        <v>Senior Quality EngineerPerform quality assurance testing</v>
      </c>
      <c r="D487" s="28" t="s">
        <v>2221</v>
      </c>
    </row>
    <row r="488" spans="1:4" ht="98" x14ac:dyDescent="0.35">
      <c r="A488" s="26" t="s">
        <v>16</v>
      </c>
      <c r="B488" s="28" t="s">
        <v>212</v>
      </c>
      <c r="C488" s="28" t="str">
        <f>CONCATENATE(Table469[[#This Row],[Job Role]],Table469[[#This Row],[Critical Work Functions]])</f>
        <v>Senior Quality EngineerProvide training on quality assurance</v>
      </c>
      <c r="D488" s="28" t="s">
        <v>2222</v>
      </c>
    </row>
    <row r="489" spans="1:4" ht="140" x14ac:dyDescent="0.35">
      <c r="A489" s="26" t="s">
        <v>16</v>
      </c>
      <c r="B489" s="28" t="s">
        <v>210</v>
      </c>
      <c r="C489" s="28" t="str">
        <f>CONCATENATE(Table469[[#This Row],[Job Role]],Table469[[#This Row],[Critical Work Functions]])</f>
        <v>Senior Quality EngineerResolve quality assurance issues</v>
      </c>
      <c r="D489" s="28" t="s">
        <v>1842</v>
      </c>
    </row>
    <row r="490" spans="1:4" ht="70" x14ac:dyDescent="0.35">
      <c r="A490" s="28" t="s">
        <v>320</v>
      </c>
      <c r="B490" s="28" t="s">
        <v>318</v>
      </c>
      <c r="C490" s="28" t="str">
        <f>CONCATENATE(Table469[[#This Row],[Job Role]],Table469[[#This Row],[Critical Work Functions]])</f>
        <v>Senior Software Quality Assurance EngineerDevelop software quality guidelines</v>
      </c>
      <c r="D490" s="28" t="s">
        <v>2223</v>
      </c>
    </row>
    <row r="491" spans="1:4" ht="56" x14ac:dyDescent="0.35">
      <c r="A491" s="28" t="s">
        <v>320</v>
      </c>
      <c r="B491" s="28" t="s">
        <v>211</v>
      </c>
      <c r="C491" s="28" t="str">
        <f>CONCATENATE(Table469[[#This Row],[Job Role]],Table469[[#This Row],[Critical Work Functions]])</f>
        <v>Senior Software Quality Assurance EngineerOptimise quality assurance processes</v>
      </c>
      <c r="D491" s="28" t="s">
        <v>2224</v>
      </c>
    </row>
    <row r="492" spans="1:4" ht="126" x14ac:dyDescent="0.35">
      <c r="A492" s="28" t="s">
        <v>320</v>
      </c>
      <c r="B492" s="28" t="s">
        <v>1714</v>
      </c>
      <c r="C492" s="28" t="str">
        <f>CONCATENATE(Table469[[#This Row],[Job Role]],Table469[[#This Row],[Critical Work Functions]])</f>
        <v>Senior Software Quality Assurance EngineerOversee software development process</v>
      </c>
      <c r="D492" s="28" t="s">
        <v>2225</v>
      </c>
    </row>
    <row r="493" spans="1:4" ht="154" x14ac:dyDescent="0.35">
      <c r="A493" s="28" t="s">
        <v>320</v>
      </c>
      <c r="B493" s="28" t="s">
        <v>209</v>
      </c>
      <c r="C493" s="28" t="str">
        <f>CONCATENATE(Table469[[#This Row],[Job Role]],Table469[[#This Row],[Critical Work Functions]])</f>
        <v>Senior Software Quality Assurance EngineerPerform quality assurance testing</v>
      </c>
      <c r="D493" s="28" t="s">
        <v>1817</v>
      </c>
    </row>
    <row r="494" spans="1:4" ht="112" x14ac:dyDescent="0.35">
      <c r="A494" s="26" t="s">
        <v>64</v>
      </c>
      <c r="B494" s="28" t="s">
        <v>266</v>
      </c>
      <c r="C494" s="28" t="str">
        <f>CONCATENATE(Table469[[#This Row],[Job Role]],Table469[[#This Row],[Critical Work Functions]])</f>
        <v>Senior Systems AdministratorAdvise on system capabilities</v>
      </c>
      <c r="D494" s="28" t="s">
        <v>2226</v>
      </c>
    </row>
    <row r="495" spans="1:4" ht="140" x14ac:dyDescent="0.35">
      <c r="A495" s="26" t="s">
        <v>64</v>
      </c>
      <c r="B495" s="28" t="s">
        <v>262</v>
      </c>
      <c r="C495" s="28" t="str">
        <f>CONCATENATE(Table469[[#This Row],[Job Role]],Table469[[#This Row],[Critical Work Functions]])</f>
        <v>Senior Systems AdministratorDevelop new systems</v>
      </c>
      <c r="D495" s="28" t="s">
        <v>2227</v>
      </c>
    </row>
    <row r="496" spans="1:4" ht="154" x14ac:dyDescent="0.35">
      <c r="A496" s="26" t="s">
        <v>64</v>
      </c>
      <c r="B496" s="28" t="s">
        <v>263</v>
      </c>
      <c r="C496" s="28" t="str">
        <f>CONCATENATE(Table469[[#This Row],[Job Role]],Table469[[#This Row],[Critical Work Functions]])</f>
        <v>Senior Systems AdministratorExecute systems administration service levels</v>
      </c>
      <c r="D496" s="28" t="s">
        <v>1845</v>
      </c>
    </row>
    <row r="497" spans="1:4" ht="84" x14ac:dyDescent="0.35">
      <c r="A497" s="26" t="s">
        <v>64</v>
      </c>
      <c r="B497" s="28" t="s">
        <v>261</v>
      </c>
      <c r="C497" s="28" t="str">
        <f>CONCATENATE(Table469[[#This Row],[Job Role]],Table469[[#This Row],[Critical Work Functions]])</f>
        <v>Senior Systems AdministratorOptimise systems performance</v>
      </c>
      <c r="D497" s="28" t="s">
        <v>2228</v>
      </c>
    </row>
    <row r="498" spans="1:4" ht="56" x14ac:dyDescent="0.35">
      <c r="A498" s="26" t="s">
        <v>64</v>
      </c>
      <c r="B498" s="28" t="s">
        <v>264</v>
      </c>
      <c r="C498" s="28" t="str">
        <f>CONCATENATE(Table469[[#This Row],[Job Role]],Table469[[#This Row],[Critical Work Functions]])</f>
        <v>Senior Systems AdministratorResolve systems issues</v>
      </c>
      <c r="D498" s="28" t="s">
        <v>2229</v>
      </c>
    </row>
    <row r="499" spans="1:4" ht="84" x14ac:dyDescent="0.35">
      <c r="A499" s="26" t="s">
        <v>116</v>
      </c>
      <c r="B499" s="28" t="s">
        <v>366</v>
      </c>
      <c r="C499" s="28" t="str">
        <f>CONCATENATE(Table469[[#This Row],[Job Role]],Table469[[#This Row],[Critical Work Functions]])</f>
        <v>Senior Systems AnalystAnalyse systems</v>
      </c>
      <c r="D499" s="28" t="s">
        <v>2230</v>
      </c>
    </row>
    <row r="500" spans="1:4" ht="126" x14ac:dyDescent="0.35">
      <c r="A500" s="26" t="s">
        <v>116</v>
      </c>
      <c r="B500" s="28" t="s">
        <v>365</v>
      </c>
      <c r="C500" s="28" t="str">
        <f>CONCATENATE(Table469[[#This Row],[Job Role]],Table469[[#This Row],[Critical Work Functions]])</f>
        <v>Senior Systems AnalystDevelop solutions</v>
      </c>
      <c r="D500" s="28" t="s">
        <v>2231</v>
      </c>
    </row>
    <row r="501" spans="1:4" ht="70" x14ac:dyDescent="0.35">
      <c r="A501" s="26" t="s">
        <v>116</v>
      </c>
      <c r="B501" s="28" t="s">
        <v>367</v>
      </c>
      <c r="C501" s="28" t="str">
        <f>CONCATENATE(Table469[[#This Row],[Job Role]],Table469[[#This Row],[Critical Work Functions]])</f>
        <v>Senior Systems AnalystIdentify business needs</v>
      </c>
      <c r="D501" s="28" t="s">
        <v>2232</v>
      </c>
    </row>
    <row r="502" spans="1:4" ht="182" x14ac:dyDescent="0.35">
      <c r="A502" s="26" t="s">
        <v>116</v>
      </c>
      <c r="B502" s="28" t="s">
        <v>368</v>
      </c>
      <c r="C502" s="28" t="str">
        <f>CONCATENATE(Table469[[#This Row],[Job Role]],Table469[[#This Row],[Critical Work Functions]])</f>
        <v>Senior Systems AnalystManage project implementation</v>
      </c>
      <c r="D502" s="28" t="s">
        <v>2233</v>
      </c>
    </row>
    <row r="503" spans="1:4" ht="154" x14ac:dyDescent="0.35">
      <c r="A503" s="26" t="s">
        <v>305</v>
      </c>
      <c r="B503" s="28" t="s">
        <v>291</v>
      </c>
      <c r="C503" s="28" t="str">
        <f>CONCATENATE(Table469[[#This Row],[Job Role]],Table469[[#This Row],[Critical Work Functions]])</f>
        <v>Senior UI DesignerConduct usability testing</v>
      </c>
      <c r="D503" s="28" t="s">
        <v>2234</v>
      </c>
    </row>
    <row r="504" spans="1:4" ht="196" x14ac:dyDescent="0.35">
      <c r="A504" s="26" t="s">
        <v>305</v>
      </c>
      <c r="B504" s="28" t="s">
        <v>301</v>
      </c>
      <c r="C504" s="28" t="str">
        <f>CONCATENATE(Table469[[#This Row],[Job Role]],Table469[[#This Row],[Critical Work Functions]])</f>
        <v>Senior UI DesignerDesign user interface</v>
      </c>
      <c r="D504" s="28" t="s">
        <v>2235</v>
      </c>
    </row>
    <row r="505" spans="1:4" ht="126" x14ac:dyDescent="0.35">
      <c r="A505" s="26" t="s">
        <v>305</v>
      </c>
      <c r="B505" s="28" t="s">
        <v>302</v>
      </c>
      <c r="C505" s="28" t="str">
        <f>CONCATENATE(Table469[[#This Row],[Job Role]],Table469[[#This Row],[Critical Work Functions]])</f>
        <v>Senior UI DesignerIdentify user requirements</v>
      </c>
      <c r="D505" s="28" t="s">
        <v>2236</v>
      </c>
    </row>
    <row r="506" spans="1:4" ht="196" x14ac:dyDescent="0.35">
      <c r="A506" s="26" t="s">
        <v>305</v>
      </c>
      <c r="B506" s="28" t="s">
        <v>303</v>
      </c>
      <c r="C506" s="28" t="str">
        <f>CONCATENATE(Table469[[#This Row],[Job Role]],Table469[[#This Row],[Critical Work Functions]])</f>
        <v>Senior UI DesignerMonitor user interface</v>
      </c>
      <c r="D506" s="28" t="s">
        <v>2237</v>
      </c>
    </row>
    <row r="507" spans="1:4" ht="112" x14ac:dyDescent="0.35">
      <c r="A507" s="26" t="s">
        <v>85</v>
      </c>
      <c r="B507" s="28" t="s">
        <v>291</v>
      </c>
      <c r="C507" s="28" t="str">
        <f>CONCATENATE(Table469[[#This Row],[Job Role]],Table469[[#This Row],[Critical Work Functions]])</f>
        <v>Senior UX DesignerConduct usability testing</v>
      </c>
      <c r="D507" s="28" t="s">
        <v>2238</v>
      </c>
    </row>
    <row r="508" spans="1:4" ht="182" x14ac:dyDescent="0.35">
      <c r="A508" s="26" t="s">
        <v>85</v>
      </c>
      <c r="B508" s="28" t="s">
        <v>292</v>
      </c>
      <c r="C508" s="28" t="str">
        <f>CONCATENATE(Table469[[#This Row],[Job Role]],Table469[[#This Row],[Critical Work Functions]])</f>
        <v>Senior UX DesignerDesign user experience architecture</v>
      </c>
      <c r="D508" s="28" t="s">
        <v>2239</v>
      </c>
    </row>
    <row r="509" spans="1:4" ht="98" x14ac:dyDescent="0.35">
      <c r="A509" s="26" t="s">
        <v>85</v>
      </c>
      <c r="B509" s="28" t="s">
        <v>294</v>
      </c>
      <c r="C509" s="28" t="str">
        <f>CONCATENATE(Table469[[#This Row],[Job Role]],Table469[[#This Row],[Critical Work Functions]])</f>
        <v>Senior UX DesignerDevelop understanding of business needs</v>
      </c>
      <c r="D509" s="28" t="s">
        <v>1828</v>
      </c>
    </row>
    <row r="510" spans="1:4" ht="98" x14ac:dyDescent="0.35">
      <c r="A510" s="26" t="s">
        <v>85</v>
      </c>
      <c r="B510" s="28" t="s">
        <v>289</v>
      </c>
      <c r="C510" s="28" t="str">
        <f>CONCATENATE(Table469[[#This Row],[Job Role]],Table469[[#This Row],[Critical Work Functions]])</f>
        <v>Senior UX DesignerOptimise user experience</v>
      </c>
      <c r="D510" s="28" t="s">
        <v>2240</v>
      </c>
    </row>
    <row r="511" spans="1:4" ht="98" x14ac:dyDescent="0.35">
      <c r="A511" s="26" t="s">
        <v>85</v>
      </c>
      <c r="B511" s="28" t="s">
        <v>293</v>
      </c>
      <c r="C511" s="28" t="str">
        <f>CONCATENATE(Table469[[#This Row],[Job Role]],Table469[[#This Row],[Critical Work Functions]])</f>
        <v>Senior UX DesignerResearch user needs</v>
      </c>
      <c r="D511" s="28" t="s">
        <v>1829</v>
      </c>
    </row>
    <row r="512" spans="1:4" ht="84" x14ac:dyDescent="0.35">
      <c r="A512" s="28" t="s">
        <v>92</v>
      </c>
      <c r="B512" s="28" t="s">
        <v>318</v>
      </c>
      <c r="C512" s="28" t="str">
        <f>CONCATENATE(Table469[[#This Row],[Job Role]],Table469[[#This Row],[Critical Work Functions]])</f>
        <v>Software Quality Assurance EngineerDevelop software quality guidelines</v>
      </c>
      <c r="D512" s="28" t="s">
        <v>1818</v>
      </c>
    </row>
    <row r="513" spans="1:4" ht="84" x14ac:dyDescent="0.35">
      <c r="A513" s="28" t="s">
        <v>92</v>
      </c>
      <c r="B513" s="28" t="s">
        <v>1714</v>
      </c>
      <c r="C513" s="28" t="str">
        <f>CONCATENATE(Table469[[#This Row],[Job Role]],Table469[[#This Row],[Critical Work Functions]])</f>
        <v>Software Quality Assurance EngineerOversee software development process</v>
      </c>
      <c r="D513" s="28" t="s">
        <v>1819</v>
      </c>
    </row>
    <row r="514" spans="1:4" ht="224" x14ac:dyDescent="0.35">
      <c r="A514" s="28" t="s">
        <v>92</v>
      </c>
      <c r="B514" s="28" t="s">
        <v>209</v>
      </c>
      <c r="C514" s="28" t="str">
        <f>CONCATENATE(Table469[[#This Row],[Job Role]],Table469[[#This Row],[Critical Work Functions]])</f>
        <v>Software Quality Assurance EngineerPerform quality assurance testing</v>
      </c>
      <c r="D514" s="28" t="s">
        <v>1820</v>
      </c>
    </row>
    <row r="515" spans="1:4" ht="126" x14ac:dyDescent="0.35">
      <c r="A515" s="28" t="s">
        <v>94</v>
      </c>
      <c r="B515" s="28" t="s">
        <v>318</v>
      </c>
      <c r="C515" s="28" t="str">
        <f>CONCATENATE(Table469[[#This Row],[Job Role]],Table469[[#This Row],[Critical Work Functions]])</f>
        <v>Software Quality Assurance ManagerDevelop software quality guidelines</v>
      </c>
      <c r="D515" s="28" t="s">
        <v>2241</v>
      </c>
    </row>
    <row r="516" spans="1:4" ht="196" x14ac:dyDescent="0.35">
      <c r="A516" s="28" t="s">
        <v>94</v>
      </c>
      <c r="B516" s="28" t="s">
        <v>323</v>
      </c>
      <c r="C516" s="28" t="str">
        <f>CONCATENATE(Table469[[#This Row],[Job Role]],Table469[[#This Row],[Critical Work Functions]])</f>
        <v>Software Quality Assurance ManagerGuide quality assurance testing</v>
      </c>
      <c r="D516" s="28" t="s">
        <v>2242</v>
      </c>
    </row>
    <row r="517" spans="1:4" ht="112" x14ac:dyDescent="0.35">
      <c r="A517" s="28" t="s">
        <v>94</v>
      </c>
      <c r="B517" s="28" t="s">
        <v>324</v>
      </c>
      <c r="C517" s="28" t="str">
        <f>CONCATENATE(Table469[[#This Row],[Job Role]],Table469[[#This Row],[Critical Work Functions]])</f>
        <v>Software Quality Assurance ManagerImplement quality assurance strategy</v>
      </c>
      <c r="D517" s="28" t="s">
        <v>2243</v>
      </c>
    </row>
    <row r="518" spans="1:4" ht="154" x14ac:dyDescent="0.35">
      <c r="A518" s="28" t="s">
        <v>94</v>
      </c>
      <c r="B518" s="28" t="s">
        <v>321</v>
      </c>
      <c r="C518" s="28" t="str">
        <f>CONCATENATE(Table469[[#This Row],[Job Role]],Table469[[#This Row],[Critical Work Functions]])</f>
        <v>Software Quality Assurance ManagerManage projects</v>
      </c>
      <c r="D518" s="28" t="s">
        <v>1821</v>
      </c>
    </row>
    <row r="519" spans="1:4" ht="98" x14ac:dyDescent="0.35">
      <c r="A519" s="28" t="s">
        <v>94</v>
      </c>
      <c r="B519" s="28" t="s">
        <v>211</v>
      </c>
      <c r="C519" s="28" t="str">
        <f>CONCATENATE(Table469[[#This Row],[Job Role]],Table469[[#This Row],[Critical Work Functions]])</f>
        <v>Software Quality Assurance ManagerOptimise quality assurance processes</v>
      </c>
      <c r="D519" s="28" t="s">
        <v>2244</v>
      </c>
    </row>
    <row r="520" spans="1:4" ht="168" x14ac:dyDescent="0.35">
      <c r="A520" s="28" t="s">
        <v>94</v>
      </c>
      <c r="B520" s="28" t="s">
        <v>1714</v>
      </c>
      <c r="C520" s="28" t="str">
        <f>CONCATENATE(Table469[[#This Row],[Job Role]],Table469[[#This Row],[Critical Work Functions]])</f>
        <v>Software Quality Assurance ManagerOversee software development process</v>
      </c>
      <c r="D520" s="28" t="s">
        <v>2245</v>
      </c>
    </row>
    <row r="521" spans="1:4" ht="140" x14ac:dyDescent="0.35">
      <c r="A521" s="26" t="s">
        <v>170</v>
      </c>
      <c r="B521" s="28" t="s">
        <v>538</v>
      </c>
      <c r="C521" s="28" t="str">
        <f>CONCATENATE(Table469[[#This Row],[Job Role]],Table469[[#This Row],[Critical Work Functions]])</f>
        <v>Solutions Integration ArchitectDesign solutions architecture</v>
      </c>
      <c r="D521" s="28" t="s">
        <v>2246</v>
      </c>
    </row>
    <row r="522" spans="1:4" ht="182" x14ac:dyDescent="0.35">
      <c r="A522" s="26" t="s">
        <v>170</v>
      </c>
      <c r="B522" s="28" t="s">
        <v>283</v>
      </c>
      <c r="C522" s="28" t="str">
        <f>CONCATENATE(Table469[[#This Row],[Job Role]],Table469[[#This Row],[Critical Work Functions]])</f>
        <v>Solutions Integration ArchitectDevelop business</v>
      </c>
      <c r="D522" s="28" t="s">
        <v>1770</v>
      </c>
    </row>
    <row r="523" spans="1:4" ht="70" x14ac:dyDescent="0.35">
      <c r="A523" s="26" t="s">
        <v>170</v>
      </c>
      <c r="B523" s="28" t="s">
        <v>539</v>
      </c>
      <c r="C523" s="28" t="str">
        <f>CONCATENATE(Table469[[#This Row],[Job Role]],Table469[[#This Row],[Critical Work Functions]])</f>
        <v>Solutions Integration ArchitectDevelop understanding of client requirements</v>
      </c>
      <c r="D523" s="28" t="s">
        <v>2247</v>
      </c>
    </row>
    <row r="524" spans="1:4" ht="112" x14ac:dyDescent="0.35">
      <c r="A524" s="26" t="s">
        <v>170</v>
      </c>
      <c r="B524" s="28" t="s">
        <v>536</v>
      </c>
      <c r="C524" s="28" t="str">
        <f>CONCATENATE(Table469[[#This Row],[Job Role]],Table469[[#This Row],[Critical Work Functions]])</f>
        <v>Solutions Integration ArchitectImplement solution</v>
      </c>
      <c r="D524" s="28" t="s">
        <v>2248</v>
      </c>
    </row>
    <row r="525" spans="1:4" ht="112" x14ac:dyDescent="0.35">
      <c r="A525" s="26" t="s">
        <v>53</v>
      </c>
      <c r="B525" s="28" t="s">
        <v>244</v>
      </c>
      <c r="C525" s="28" t="str">
        <f>CONCATENATE(Table469[[#This Row],[Job Role]],Table469[[#This Row],[Critical Work Functions]])</f>
        <v>Support AnalystImplement new systems</v>
      </c>
      <c r="D525" s="28" t="s">
        <v>2249</v>
      </c>
    </row>
    <row r="526" spans="1:4" ht="84" x14ac:dyDescent="0.35">
      <c r="A526" s="26" t="s">
        <v>53</v>
      </c>
      <c r="B526" s="28" t="s">
        <v>240</v>
      </c>
      <c r="C526" s="28" t="str">
        <f>CONCATENATE(Table469[[#This Row],[Job Role]],Table469[[#This Row],[Critical Work Functions]])</f>
        <v>Support AnalystMaintain systems</v>
      </c>
      <c r="D526" s="28" t="s">
        <v>2250</v>
      </c>
    </row>
    <row r="527" spans="1:4" ht="84" x14ac:dyDescent="0.35">
      <c r="A527" s="26" t="s">
        <v>53</v>
      </c>
      <c r="B527" s="28" t="s">
        <v>241</v>
      </c>
      <c r="C527" s="28" t="str">
        <f>CONCATENATE(Table469[[#This Row],[Job Role]],Table469[[#This Row],[Critical Work Functions]])</f>
        <v>Support AnalystProvide IT support</v>
      </c>
      <c r="D527" s="28" t="s">
        <v>2251</v>
      </c>
    </row>
    <row r="528" spans="1:4" ht="126" x14ac:dyDescent="0.35">
      <c r="A528" s="26" t="s">
        <v>53</v>
      </c>
      <c r="B528" s="28" t="s">
        <v>242</v>
      </c>
      <c r="C528" s="28" t="str">
        <f>CONCATENATE(Table469[[#This Row],[Job Role]],Table469[[#This Row],[Critical Work Functions]])</f>
        <v>Support AnalystResolve support issues</v>
      </c>
      <c r="D528" s="28" t="s">
        <v>1838</v>
      </c>
    </row>
    <row r="529" spans="1:4" ht="84" x14ac:dyDescent="0.35">
      <c r="A529" s="26" t="s">
        <v>54</v>
      </c>
      <c r="B529" s="28" t="s">
        <v>248</v>
      </c>
      <c r="C529" s="28" t="str">
        <f>CONCATENATE(Table469[[#This Row],[Job Role]],Table469[[#This Row],[Critical Work Functions]])</f>
        <v>Support ManagerImplement IT support service plans</v>
      </c>
      <c r="D529" s="28" t="s">
        <v>2252</v>
      </c>
    </row>
    <row r="530" spans="1:4" ht="56" x14ac:dyDescent="0.35">
      <c r="A530" s="26" t="s">
        <v>54</v>
      </c>
      <c r="B530" s="28" t="s">
        <v>247</v>
      </c>
      <c r="C530" s="28" t="str">
        <f>CONCATENATE(Table469[[#This Row],[Job Role]],Table469[[#This Row],[Critical Work Functions]])</f>
        <v>Support ManagerManage IT support activities</v>
      </c>
      <c r="D530" s="28" t="s">
        <v>1839</v>
      </c>
    </row>
    <row r="531" spans="1:4" ht="126" x14ac:dyDescent="0.35">
      <c r="A531" s="26" t="s">
        <v>54</v>
      </c>
      <c r="B531" s="28" t="s">
        <v>214</v>
      </c>
      <c r="C531" s="28" t="str">
        <f>CONCATENATE(Table469[[#This Row],[Job Role]],Table469[[#This Row],[Critical Work Functions]])</f>
        <v>Support ManagerManage teams</v>
      </c>
      <c r="D531" s="28" t="s">
        <v>2253</v>
      </c>
    </row>
    <row r="532" spans="1:4" ht="126" x14ac:dyDescent="0.35">
      <c r="A532" s="26" t="s">
        <v>54</v>
      </c>
      <c r="B532" s="28" t="s">
        <v>246</v>
      </c>
      <c r="C532" s="28" t="str">
        <f>CONCATENATE(Table469[[#This Row],[Job Role]],Table469[[#This Row],[Critical Work Functions]])</f>
        <v>Support ManagerOversee system maintenance</v>
      </c>
      <c r="D532" s="28" t="s">
        <v>2254</v>
      </c>
    </row>
    <row r="533" spans="1:4" ht="140" x14ac:dyDescent="0.35">
      <c r="A533" s="26" t="s">
        <v>54</v>
      </c>
      <c r="B533" s="28" t="s">
        <v>571</v>
      </c>
      <c r="C533" s="28" t="str">
        <f>CONCATENATE(Table469[[#This Row],[Job Role]],Table469[[#This Row],[Critical Work Functions]])</f>
        <v>Support ManagerProvide incident resolution guidance</v>
      </c>
      <c r="D533" s="28" t="s">
        <v>2255</v>
      </c>
    </row>
    <row r="534" spans="1:4" ht="154" x14ac:dyDescent="0.35">
      <c r="A534" s="26" t="s">
        <v>66</v>
      </c>
      <c r="B534" s="28" t="s">
        <v>262</v>
      </c>
      <c r="C534" s="28" t="str">
        <f>CONCATENATE(Table469[[#This Row],[Job Role]],Table469[[#This Row],[Critical Work Functions]])</f>
        <v>Systems Administration ManagerDevelop new systems</v>
      </c>
      <c r="D534" s="28" t="s">
        <v>2256</v>
      </c>
    </row>
    <row r="535" spans="1:4" ht="126" x14ac:dyDescent="0.35">
      <c r="A535" s="26" t="s">
        <v>66</v>
      </c>
      <c r="B535" s="28" t="s">
        <v>214</v>
      </c>
      <c r="C535" s="28" t="str">
        <f>CONCATENATE(Table469[[#This Row],[Job Role]],Table469[[#This Row],[Critical Work Functions]])</f>
        <v>Systems Administration ManagerManage teams</v>
      </c>
      <c r="D535" s="28" t="s">
        <v>2257</v>
      </c>
    </row>
    <row r="536" spans="1:4" ht="98" x14ac:dyDescent="0.35">
      <c r="A536" s="26" t="s">
        <v>66</v>
      </c>
      <c r="B536" s="28" t="s">
        <v>261</v>
      </c>
      <c r="C536" s="28" t="str">
        <f>CONCATENATE(Table469[[#This Row],[Job Role]],Table469[[#This Row],[Critical Work Functions]])</f>
        <v>Systems Administration ManagerOptimise systems performance</v>
      </c>
      <c r="D536" s="28" t="s">
        <v>2258</v>
      </c>
    </row>
    <row r="537" spans="1:4" ht="168" x14ac:dyDescent="0.35">
      <c r="A537" s="26" t="s">
        <v>66</v>
      </c>
      <c r="B537" s="28" t="s">
        <v>268</v>
      </c>
      <c r="C537" s="28" t="str">
        <f>CONCATENATE(Table469[[#This Row],[Job Role]],Table469[[#This Row],[Critical Work Functions]])</f>
        <v>Systems Administration ManagerSet systems administration processes</v>
      </c>
      <c r="D537" s="28" t="s">
        <v>2259</v>
      </c>
    </row>
    <row r="538" spans="1:4" ht="42" x14ac:dyDescent="0.35">
      <c r="A538" s="26" t="s">
        <v>63</v>
      </c>
      <c r="B538" s="28" t="s">
        <v>249</v>
      </c>
      <c r="C538" s="28" t="str">
        <f>CONCATENATE(Table469[[#This Row],[Job Role]],Table469[[#This Row],[Critical Work Functions]])</f>
        <v>Systems AdministratorDevelop documentation</v>
      </c>
      <c r="D538" s="28" t="s">
        <v>1715</v>
      </c>
    </row>
    <row r="539" spans="1:4" ht="84" x14ac:dyDescent="0.35">
      <c r="A539" s="26" t="s">
        <v>63</v>
      </c>
      <c r="B539" s="28" t="s">
        <v>262</v>
      </c>
      <c r="C539" s="28" t="str">
        <f>CONCATENATE(Table469[[#This Row],[Job Role]],Table469[[#This Row],[Critical Work Functions]])</f>
        <v>Systems AdministratorDevelop new systems</v>
      </c>
      <c r="D539" s="28" t="s">
        <v>2260</v>
      </c>
    </row>
    <row r="540" spans="1:4" ht="168" x14ac:dyDescent="0.35">
      <c r="A540" s="26" t="s">
        <v>63</v>
      </c>
      <c r="B540" s="29" t="s">
        <v>263</v>
      </c>
      <c r="C540" s="28" t="str">
        <f>CONCATENATE(Table469[[#This Row],[Job Role]],Table469[[#This Row],[Critical Work Functions]])</f>
        <v>Systems AdministratorExecute systems administration service levels</v>
      </c>
      <c r="D540" s="28" t="s">
        <v>2261</v>
      </c>
    </row>
    <row r="541" spans="1:4" ht="140" x14ac:dyDescent="0.35">
      <c r="A541" s="26" t="s">
        <v>63</v>
      </c>
      <c r="B541" s="28" t="s">
        <v>261</v>
      </c>
      <c r="C541" s="28" t="str">
        <f>CONCATENATE(Table469[[#This Row],[Job Role]],Table469[[#This Row],[Critical Work Functions]])</f>
        <v>Systems AdministratorOptimise systems performance</v>
      </c>
      <c r="D541" s="28" t="s">
        <v>2262</v>
      </c>
    </row>
    <row r="542" spans="1:4" ht="70" x14ac:dyDescent="0.35">
      <c r="A542" s="26" t="s">
        <v>63</v>
      </c>
      <c r="B542" s="28" t="s">
        <v>260</v>
      </c>
      <c r="C542" s="28" t="str">
        <f>CONCATENATE(Table469[[#This Row],[Job Role]],Table469[[#This Row],[Critical Work Functions]])</f>
        <v>Systems AdministratorResolve system issues</v>
      </c>
      <c r="D542" s="28" t="s">
        <v>2263</v>
      </c>
    </row>
    <row r="543" spans="1:4" ht="98" x14ac:dyDescent="0.35">
      <c r="A543" s="26" t="s">
        <v>657</v>
      </c>
      <c r="B543" s="28" t="s">
        <v>366</v>
      </c>
      <c r="C543" s="28" t="str">
        <f>CONCATENATE(Table469[[#This Row],[Job Role]],Table469[[#This Row],[Critical Work Functions]])</f>
        <v>Systems Analysis ManagerAnalyse systems</v>
      </c>
      <c r="D543" s="28" t="s">
        <v>2264</v>
      </c>
    </row>
    <row r="544" spans="1:4" ht="154" x14ac:dyDescent="0.35">
      <c r="A544" s="26" t="s">
        <v>657</v>
      </c>
      <c r="B544" s="28" t="s">
        <v>365</v>
      </c>
      <c r="C544" s="28" t="str">
        <f>CONCATENATE(Table469[[#This Row],[Job Role]],Table469[[#This Row],[Critical Work Functions]])</f>
        <v>Systems Analysis ManagerDevelop solutions</v>
      </c>
      <c r="D544" s="28" t="s">
        <v>2265</v>
      </c>
    </row>
    <row r="545" spans="1:4" ht="98" x14ac:dyDescent="0.35">
      <c r="A545" s="26" t="s">
        <v>657</v>
      </c>
      <c r="B545" s="28" t="s">
        <v>367</v>
      </c>
      <c r="C545" s="28" t="str">
        <f>CONCATENATE(Table469[[#This Row],[Job Role]],Table469[[#This Row],[Critical Work Functions]])</f>
        <v>Systems Analysis ManagerIdentify business needs</v>
      </c>
      <c r="D545" s="28" t="s">
        <v>2266</v>
      </c>
    </row>
    <row r="546" spans="1:4" ht="98" x14ac:dyDescent="0.35">
      <c r="A546" s="26" t="s">
        <v>657</v>
      </c>
      <c r="B546" s="28" t="s">
        <v>372</v>
      </c>
      <c r="C546" s="28" t="str">
        <f>CONCATENATE(Table469[[#This Row],[Job Role]],Table469[[#This Row],[Critical Work Functions]])</f>
        <v>Systems Analysis ManagerImplement systems analysis strategy</v>
      </c>
      <c r="D546" s="28" t="s">
        <v>2267</v>
      </c>
    </row>
    <row r="547" spans="1:4" ht="126" x14ac:dyDescent="0.35">
      <c r="A547" s="26" t="s">
        <v>657</v>
      </c>
      <c r="B547" s="28" t="s">
        <v>370</v>
      </c>
      <c r="C547" s="28" t="str">
        <f>CONCATENATE(Table469[[#This Row],[Job Role]],Table469[[#This Row],[Critical Work Functions]])</f>
        <v>Systems Analysis ManagerManage departments</v>
      </c>
      <c r="D547" s="28" t="s">
        <v>2268</v>
      </c>
    </row>
    <row r="548" spans="1:4" ht="126" x14ac:dyDescent="0.35">
      <c r="A548" s="26" t="s">
        <v>657</v>
      </c>
      <c r="B548" s="28" t="s">
        <v>368</v>
      </c>
      <c r="C548" s="28" t="str">
        <f>CONCATENATE(Table469[[#This Row],[Job Role]],Table469[[#This Row],[Critical Work Functions]])</f>
        <v>Systems Analysis ManagerManage project implementation</v>
      </c>
      <c r="D548" s="28" t="s">
        <v>2269</v>
      </c>
    </row>
    <row r="549" spans="1:4" ht="84" x14ac:dyDescent="0.35">
      <c r="A549" s="26" t="s">
        <v>115</v>
      </c>
      <c r="B549" s="28" t="s">
        <v>366</v>
      </c>
      <c r="C549" s="28" t="str">
        <f>CONCATENATE(Table469[[#This Row],[Job Role]],Table469[[#This Row],[Critical Work Functions]])</f>
        <v>Systems AnalystAnalyse systems</v>
      </c>
      <c r="D549" s="28" t="s">
        <v>2270</v>
      </c>
    </row>
    <row r="550" spans="1:4" ht="70" x14ac:dyDescent="0.35">
      <c r="A550" s="26" t="s">
        <v>115</v>
      </c>
      <c r="B550" s="28" t="s">
        <v>365</v>
      </c>
      <c r="C550" s="28" t="str">
        <f>CONCATENATE(Table469[[#This Row],[Job Role]],Table469[[#This Row],[Critical Work Functions]])</f>
        <v>Systems AnalystDevelop solutions</v>
      </c>
      <c r="D550" s="28" t="s">
        <v>2271</v>
      </c>
    </row>
    <row r="551" spans="1:4" ht="84" x14ac:dyDescent="0.35">
      <c r="A551" s="26" t="s">
        <v>115</v>
      </c>
      <c r="B551" s="28" t="s">
        <v>367</v>
      </c>
      <c r="C551" s="28" t="str">
        <f>CONCATENATE(Table469[[#This Row],[Job Role]],Table469[[#This Row],[Critical Work Functions]])</f>
        <v>Systems AnalystIdentify business needs</v>
      </c>
      <c r="D551" s="28" t="s">
        <v>2272</v>
      </c>
    </row>
    <row r="552" spans="1:4" ht="70" x14ac:dyDescent="0.35">
      <c r="A552" s="26" t="s">
        <v>115</v>
      </c>
      <c r="B552" s="28" t="s">
        <v>363</v>
      </c>
      <c r="C552" s="28" t="str">
        <f>CONCATENATE(Table469[[#This Row],[Job Role]],Table469[[#This Row],[Critical Work Functions]])</f>
        <v>Systems AnalystImplement solutions</v>
      </c>
      <c r="D552" s="28" t="s">
        <v>2273</v>
      </c>
    </row>
    <row r="553" spans="1:4" ht="84" x14ac:dyDescent="0.35">
      <c r="A553" s="26" t="s">
        <v>45</v>
      </c>
      <c r="B553" s="28" t="s">
        <v>238</v>
      </c>
      <c r="C553" s="28" t="str">
        <f>CONCATENATE(Table469[[#This Row],[Job Role]],Table469[[#This Row],[Critical Work Functions]])</f>
        <v>Technical Support ExecutiveAssist with incident resolution</v>
      </c>
      <c r="D553" s="28" t="s">
        <v>2283</v>
      </c>
    </row>
    <row r="554" spans="1:4" ht="98" x14ac:dyDescent="0.35">
      <c r="A554" s="26" t="s">
        <v>45</v>
      </c>
      <c r="B554" s="28" t="s">
        <v>240</v>
      </c>
      <c r="C554" s="28" t="str">
        <f>CONCATENATE(Table469[[#This Row],[Job Role]],Table469[[#This Row],[Critical Work Functions]])</f>
        <v>Technical Support ExecutiveMaintain systems</v>
      </c>
      <c r="D554" s="28" t="s">
        <v>2274</v>
      </c>
    </row>
    <row r="555" spans="1:4" ht="98" x14ac:dyDescent="0.35">
      <c r="A555" s="26" t="s">
        <v>45</v>
      </c>
      <c r="B555" s="28" t="s">
        <v>241</v>
      </c>
      <c r="C555" s="28" t="str">
        <f>CONCATENATE(Table469[[#This Row],[Job Role]],Table469[[#This Row],[Critical Work Functions]])</f>
        <v>Technical Support ExecutiveProvide IT support</v>
      </c>
      <c r="D555" s="28" t="s">
        <v>2275</v>
      </c>
    </row>
    <row r="556" spans="1:4" ht="140" x14ac:dyDescent="0.35">
      <c r="A556" s="26" t="s">
        <v>88</v>
      </c>
      <c r="B556" s="28" t="s">
        <v>291</v>
      </c>
      <c r="C556" s="28" t="str">
        <f>CONCATENATE(Table469[[#This Row],[Job Role]],Table469[[#This Row],[Critical Work Functions]])</f>
        <v>UI DesignerConduct usability testing</v>
      </c>
      <c r="D556" s="28" t="s">
        <v>2276</v>
      </c>
    </row>
    <row r="557" spans="1:4" ht="154" x14ac:dyDescent="0.35">
      <c r="A557" s="26" t="s">
        <v>88</v>
      </c>
      <c r="B557" s="28" t="s">
        <v>301</v>
      </c>
      <c r="C557" s="28" t="str">
        <f>CONCATENATE(Table469[[#This Row],[Job Role]],Table469[[#This Row],[Critical Work Functions]])</f>
        <v>UI DesignerDesign user interface</v>
      </c>
      <c r="D557" s="28" t="s">
        <v>2277</v>
      </c>
    </row>
    <row r="558" spans="1:4" ht="98" x14ac:dyDescent="0.35">
      <c r="A558" s="26" t="s">
        <v>88</v>
      </c>
      <c r="B558" s="28" t="s">
        <v>302</v>
      </c>
      <c r="C558" s="28" t="str">
        <f>CONCATENATE(Table469[[#This Row],[Job Role]],Table469[[#This Row],[Critical Work Functions]])</f>
        <v>UI DesignerIdentify user requirements</v>
      </c>
      <c r="D558" s="28" t="s">
        <v>2278</v>
      </c>
    </row>
    <row r="559" spans="1:4" ht="140" x14ac:dyDescent="0.35">
      <c r="A559" s="26" t="s">
        <v>88</v>
      </c>
      <c r="B559" s="28" t="s">
        <v>303</v>
      </c>
      <c r="C559" s="28" t="str">
        <f>CONCATENATE(Table469[[#This Row],[Job Role]],Table469[[#This Row],[Critical Work Functions]])</f>
        <v>UI DesignerMonitor user interface</v>
      </c>
      <c r="D559" s="28" t="s">
        <v>1831</v>
      </c>
    </row>
    <row r="560" spans="1:4" ht="126" x14ac:dyDescent="0.35">
      <c r="A560" s="26" t="s">
        <v>82</v>
      </c>
      <c r="B560" s="28" t="s">
        <v>291</v>
      </c>
      <c r="C560" s="28" t="str">
        <f>CONCATENATE(Table469[[#This Row],[Job Role]],Table469[[#This Row],[Critical Work Functions]])</f>
        <v>UX DesignerConduct usability testing</v>
      </c>
      <c r="D560" s="28" t="s">
        <v>2279</v>
      </c>
    </row>
    <row r="561" spans="1:4" ht="126" x14ac:dyDescent="0.35">
      <c r="A561" s="26" t="s">
        <v>82</v>
      </c>
      <c r="B561" s="28" t="s">
        <v>292</v>
      </c>
      <c r="C561" s="28" t="str">
        <f>CONCATENATE(Table469[[#This Row],[Job Role]],Table469[[#This Row],[Critical Work Functions]])</f>
        <v>UX DesignerDesign user experience architecture</v>
      </c>
      <c r="D561" s="28" t="s">
        <v>2280</v>
      </c>
    </row>
    <row r="562" spans="1:4" ht="56" x14ac:dyDescent="0.35">
      <c r="A562" s="26" t="s">
        <v>82</v>
      </c>
      <c r="B562" s="28" t="s">
        <v>294</v>
      </c>
      <c r="C562" s="28" t="str">
        <f>CONCATENATE(Table469[[#This Row],[Job Role]],Table469[[#This Row],[Critical Work Functions]])</f>
        <v>UX DesignerDevelop understanding of business needs</v>
      </c>
      <c r="D562" s="28" t="s">
        <v>2281</v>
      </c>
    </row>
    <row r="563" spans="1:4" ht="84" x14ac:dyDescent="0.35">
      <c r="A563" s="26" t="s">
        <v>82</v>
      </c>
      <c r="B563" s="28" t="s">
        <v>289</v>
      </c>
      <c r="C563" s="28" t="str">
        <f>CONCATENATE(Table469[[#This Row],[Job Role]],Table469[[#This Row],[Critical Work Functions]])</f>
        <v>UX DesignerOptimise user experience</v>
      </c>
      <c r="D563" s="28" t="s">
        <v>2282</v>
      </c>
    </row>
    <row r="564" spans="1:4" ht="112" x14ac:dyDescent="0.35">
      <c r="A564" s="26" t="s">
        <v>82</v>
      </c>
      <c r="B564" s="28" t="s">
        <v>293</v>
      </c>
      <c r="C564" s="28" t="str">
        <f>CONCATENATE(Table469[[#This Row],[Job Role]],Table469[[#This Row],[Critical Work Functions]])</f>
        <v>UX DesignerResearch user needs</v>
      </c>
      <c r="D564" s="28" t="s">
        <v>1832</v>
      </c>
    </row>
    <row r="565" spans="1:4" x14ac:dyDescent="0.35">
      <c r="A565" s="28"/>
      <c r="B565" s="28"/>
      <c r="C565" s="52"/>
      <c r="D565" s="52"/>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5B270EEFCBC04793BA0CDE6C2BFA1D" ma:contentTypeVersion="0" ma:contentTypeDescription="Create a new document." ma:contentTypeScope="" ma:versionID="c86ac054ce64b3f31b64a65ed038108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412ADB-0DD2-4B65-8583-6AF54F64CA31}">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66D0DA9-2B3B-44A6-804C-A83C0C71B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CDCA50C-EE9D-4322-B756-566F682637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Overview</vt:lpstr>
      <vt:lpstr>(A) For TP Input</vt:lpstr>
      <vt:lpstr>Tracks and Subtracks</vt:lpstr>
      <vt:lpstr>YesNo option table</vt:lpstr>
      <vt:lpstr>TSC</vt:lpstr>
      <vt:lpstr>(B) For TP input on IMTalent</vt:lpstr>
      <vt:lpstr>Job roles</vt:lpstr>
      <vt:lpstr>JR Critical Work Functions</vt:lpstr>
      <vt:lpstr>JR Key Tasks</vt:lpstr>
      <vt:lpstr>JR Description</vt:lpstr>
      <vt:lpstr>TSC Description</vt:lpstr>
      <vt:lpstr>TSC'S PL</vt:lpstr>
      <vt:lpstr>List of TSC</vt:lpstr>
      <vt:lpstr>'JR Critical Work Functions'!jrStart</vt:lpstr>
      <vt:lpstr>'JR Key Tasks'!jrStart</vt:lpstr>
      <vt:lpstr>jrStart</vt:lpstr>
      <vt:lpstr>jSTART</vt:lpstr>
      <vt:lpstr>TRAC\</vt:lpstr>
      <vt:lpstr>Tracc</vt:lpstr>
      <vt:lpstr>'JR Critical Work Functions'!TracColumn</vt:lpstr>
      <vt:lpstr>'JR Key Tasks'!TracColumn</vt:lpstr>
      <vt:lpstr>TracColumn</vt:lpstr>
      <vt:lpstr>TracksS</vt:lpstr>
      <vt:lpstr>'JR Critical Work Functions'!TracksStart</vt:lpstr>
      <vt:lpstr>'JR Key Tasks'!TracksStart</vt:lpstr>
      <vt:lpstr>TracksStart</vt:lpstr>
      <vt:lpstr>'JR Critical Work Functions'!TrackStart</vt:lpstr>
      <vt:lpstr>'JR Key Tasks'!TrackStart</vt:lpstr>
      <vt:lpstr>TrackStart</vt:lpstr>
      <vt:lpstr>TrackStartt</vt:lpstr>
      <vt:lpstr>'JR Critical Work Functions'!TracStart</vt:lpstr>
      <vt:lpstr>'JR Key Tasks'!TracStart</vt:lpstr>
      <vt:lpstr>TracStart</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 Koon LEE (IDA);Yu_Lin_KOH_from.TP@imda.gov.sg</dc:creator>
  <cp:lastModifiedBy>Shi Heng EU from.TP (IMDA)</cp:lastModifiedBy>
  <cp:lastPrinted>2018-07-10T01:47:26Z</cp:lastPrinted>
  <dcterms:created xsi:type="dcterms:W3CDTF">2017-11-09T10:01:34Z</dcterms:created>
  <dcterms:modified xsi:type="dcterms:W3CDTF">2019-02-13T02:10:17Z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0x0101001A5B270EEFCBC04793BA0CDE6C2BFA1D</vt:lpwstr>
  </property>
</Properties>
</file>